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sansa365.sharepoint.com/sites/SANSASCM/Shared Documents/SCM Procurement 2024-25/SS/Nicole/Tenders/Architect/"/>
    </mc:Choice>
  </mc:AlternateContent>
  <xr:revisionPtr revIDLastSave="23" documentId="8_{C2D1B54B-ED18-4679-B3C1-C712630A7BA0}" xr6:coauthVersionLast="47" xr6:coauthVersionMax="47" xr10:uidLastSave="{6D600DCF-52A3-409B-8FF8-27FA23BB39A0}"/>
  <bookViews>
    <workbookView xWindow="-51705" yWindow="-3540" windowWidth="26010" windowHeight="20985" activeTab="1" xr2:uid="{00000000-000D-0000-FFFF-FFFF00000000}"/>
  </bookViews>
  <sheets>
    <sheet name="Architecture Fees" sheetId="1" r:id="rId1"/>
    <sheet name="Consultant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1" i="1" l="1"/>
  <c r="D44" i="1"/>
  <c r="D47" i="1"/>
  <c r="D48" i="1" l="1"/>
  <c r="D49" i="1" s="1"/>
  <c r="D50" i="1" s="1"/>
  <c r="D30" i="1"/>
  <c r="D27" i="1"/>
  <c r="D24" i="1"/>
  <c r="D13" i="1"/>
  <c r="D10" i="1"/>
  <c r="D7" i="1"/>
  <c r="J15" i="2" l="1"/>
  <c r="I15" i="2"/>
  <c r="H15" i="2"/>
  <c r="J14" i="2" l="1"/>
  <c r="I14" i="2"/>
  <c r="J13" i="2"/>
  <c r="I13" i="2"/>
  <c r="J12" i="2"/>
  <c r="I12" i="2"/>
  <c r="J11" i="2"/>
  <c r="I11" i="2"/>
  <c r="J10" i="2"/>
  <c r="I10" i="2"/>
  <c r="J9" i="2"/>
  <c r="I9" i="2"/>
  <c r="J8" i="2"/>
  <c r="I8" i="2"/>
  <c r="J7" i="2"/>
  <c r="I7" i="2"/>
  <c r="J6" i="2"/>
  <c r="J17" i="2" s="1"/>
  <c r="I6" i="2"/>
  <c r="I17" i="2" s="1"/>
  <c r="H14" i="2"/>
  <c r="H13" i="2"/>
  <c r="H12" i="2"/>
  <c r="H11" i="2"/>
  <c r="H10" i="2"/>
  <c r="H9" i="2"/>
  <c r="H8" i="2"/>
  <c r="H7" i="2"/>
  <c r="H6" i="2"/>
  <c r="H17" i="2" s="1"/>
  <c r="I9" i="1" s="1"/>
  <c r="D31" i="1" l="1"/>
  <c r="D14" i="1"/>
  <c r="I8" i="1" l="1"/>
  <c r="D32" i="1"/>
  <c r="D33" i="1" s="1"/>
  <c r="I7" i="1" s="1"/>
  <c r="D15" i="1"/>
  <c r="D16" i="1" s="1"/>
  <c r="I6" i="1" s="1"/>
  <c r="I1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Leonie Engelbrecht</author>
  </authors>
  <commentList>
    <comment ref="D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% Aggregate Apportionment of line time</t>
        </r>
      </text>
    </comment>
    <comment ref="D1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% Aggregate Apportionment of line time</t>
        </r>
      </text>
    </comment>
    <comment ref="D1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% Aggregate Apportionment of line time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4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% Aggregate Apportionment of line time</t>
        </r>
      </text>
    </comment>
    <comment ref="D27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% Aggregate Apportionment of line time</t>
        </r>
      </text>
    </comment>
    <comment ref="D30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% Aggregate Apportionment of line time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1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% Aggregate Apportionment of line time</t>
        </r>
      </text>
    </comment>
    <comment ref="D44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% Aggregate Apportionment of line time</t>
        </r>
      </text>
    </comment>
    <comment ref="D47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% Aggregate Apportionment of line time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<sst xmlns="http://schemas.openxmlformats.org/spreadsheetml/2006/main" count="97" uniqueCount="61">
  <si>
    <t>No.</t>
  </si>
  <si>
    <t>A</t>
  </si>
  <si>
    <t>B</t>
  </si>
  <si>
    <t>C</t>
  </si>
  <si>
    <t>Description</t>
  </si>
  <si>
    <t>%Aggregate Apportionment</t>
  </si>
  <si>
    <t>Disbursements</t>
  </si>
  <si>
    <t>Subtotal</t>
  </si>
  <si>
    <t>VAT @ 15%</t>
  </si>
  <si>
    <t>Amount ( R )      (Excl VAT)</t>
  </si>
  <si>
    <t>Architectural Professional Services including building project management and additional services required</t>
  </si>
  <si>
    <t>Recoverable Traveling Disbursements to be claimed according to DPW rates over construction and planning period limited to a radius of maximum 60 km from site</t>
  </si>
  <si>
    <t>Additional costs (Specify)</t>
  </si>
  <si>
    <t>Total Offer (Excl VAT) for Project 1</t>
  </si>
  <si>
    <t>Total Offer for Project 1 (Incl VAT)</t>
  </si>
  <si>
    <t>PRICE SCHEDULE FOR PROJECT 1</t>
  </si>
  <si>
    <t>PRICE SCHEDULE FOR PROJECT 2</t>
  </si>
  <si>
    <t>Estimated Budget Value R 0.9 million including VAT</t>
  </si>
  <si>
    <t>Total Offer (Excl VAT) for Project 2</t>
  </si>
  <si>
    <t>Total Offer for Project 2 (Incl VAT)</t>
  </si>
  <si>
    <t>PRICE SCHEDULE FOR PROJECT 3</t>
  </si>
  <si>
    <t>Total Offer (Excl VAT) for Project 3</t>
  </si>
  <si>
    <t>Total Offer for Project 3 (Incl VAT)</t>
  </si>
  <si>
    <t>Estimated Budget Value R 0.7 million including VAT</t>
  </si>
  <si>
    <t>Project Num</t>
  </si>
  <si>
    <t>Total (Incl. VAT)</t>
  </si>
  <si>
    <t>Generator House</t>
  </si>
  <si>
    <t>Guest Accommodation</t>
  </si>
  <si>
    <t>Final Total Offer for 4 Projects (to be carried over to Form of Offer on Tender Document)</t>
  </si>
  <si>
    <t>PRICE SCHEDULE FOR CONSULTANTS</t>
  </si>
  <si>
    <t>Offered Fees Proposal - Consultants as required</t>
  </si>
  <si>
    <t>Civils Consultant</t>
  </si>
  <si>
    <t>Data Centre Design Consultant</t>
  </si>
  <si>
    <t>Electrical Consultant</t>
  </si>
  <si>
    <t>Health and Safety Consultant</t>
  </si>
  <si>
    <t>Heritage Consultant</t>
  </si>
  <si>
    <t>Mechanical Consultant (HVAC)</t>
  </si>
  <si>
    <t>Quantity Surveyor</t>
  </si>
  <si>
    <t>Structural Consultant</t>
  </si>
  <si>
    <t>Any other anticipated consultants (please specify)</t>
  </si>
  <si>
    <t>Estimated number of hours</t>
  </si>
  <si>
    <t xml:space="preserve">Total Estimated Consultant Fees </t>
  </si>
  <si>
    <t>NOTE: The number of hours is estimated for evaluation purposes. Please provide the hourly rate that will be charged per year for a particular consultant</t>
  </si>
  <si>
    <t>PRICE SCHEDULE - TOTAL INCLUDING CONSULTANTS</t>
  </si>
  <si>
    <t>Please note:</t>
  </si>
  <si>
    <t>1.  The amounts for individual projects will carry forward to this table above</t>
  </si>
  <si>
    <t>2.  The methodology used for calcualting costs should be described in the proposal</t>
  </si>
  <si>
    <t xml:space="preserve">3.  Please do not insert or remove lines, columns or formulas from this schedule </t>
  </si>
  <si>
    <t>Conultant Fees Estimate</t>
  </si>
  <si>
    <t>Offered Fees Proposal</t>
  </si>
  <si>
    <t>Hut</t>
  </si>
  <si>
    <t>Offered Fees Proposal - Measurement Hut</t>
  </si>
  <si>
    <t>Offered Fees Proposal - Vistors Checkpoint</t>
  </si>
  <si>
    <t>Estimated Budget Value R  7.5 million including VAT</t>
  </si>
  <si>
    <t>Offered Fees Proposal - Solar Telescope Dome</t>
  </si>
  <si>
    <t>Hourly Rate                Year 1 (2025/26)</t>
  </si>
  <si>
    <t>Hourly Rate                Year 2 (2026/27)</t>
  </si>
  <si>
    <t>Hourly Rate                        Year 3 (2027/28)</t>
  </si>
  <si>
    <t>TOTAL Year 1 (2025/26)</t>
  </si>
  <si>
    <t>TOTAL Year 2 (2026/27)</t>
  </si>
  <si>
    <t>TOTAL Year 3 (2027/28)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</si>
</sst>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R-1C09]* #,##0.00_-;\-[$R-1C09]* #,##0.00_-;_-[$R-1C09]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84">
    <xf numFmtId="0" fontId="0" fillId="0" borderId="0" xfId="0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0" fillId="0" borderId="4" xfId="0" applyBorder="1"/>
    <xf numFmtId="0" fontId="1" fillId="0" borderId="4" xfId="0" applyFont="1" applyBorder="1" applyAlignment="1">
      <alignment horizontal="center"/>
    </xf>
    <xf numFmtId="0" fontId="0" fillId="0" borderId="4" xfId="0" applyBorder="1" applyAlignment="1">
      <alignment wrapText="1"/>
    </xf>
    <xf numFmtId="0" fontId="1" fillId="0" borderId="5" xfId="0" applyFont="1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 applyAlignment="1">
      <alignment horizontal="center" wrapText="1"/>
    </xf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0" fillId="0" borderId="11" xfId="0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0" xfId="0" applyFont="1"/>
    <xf numFmtId="0" fontId="1" fillId="0" borderId="9" xfId="0" applyFont="1" applyBorder="1" applyAlignment="1">
      <alignment horizontal="center"/>
    </xf>
    <xf numFmtId="0" fontId="0" fillId="0" borderId="18" xfId="0" applyBorder="1" applyAlignment="1">
      <alignment wrapText="1"/>
    </xf>
    <xf numFmtId="0" fontId="1" fillId="0" borderId="20" xfId="0" applyFont="1" applyBorder="1"/>
    <xf numFmtId="0" fontId="1" fillId="0" borderId="21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17" xfId="0" applyFont="1" applyBorder="1" applyAlignment="1">
      <alignment horizontal="center"/>
    </xf>
    <xf numFmtId="0" fontId="1" fillId="0" borderId="20" xfId="0" applyFont="1" applyBorder="1" applyAlignment="1">
      <alignment horizontal="center" wrapText="1"/>
    </xf>
    <xf numFmtId="0" fontId="0" fillId="0" borderId="8" xfId="0" applyBorder="1"/>
    <xf numFmtId="0" fontId="0" fillId="0" borderId="23" xfId="0" applyBorder="1"/>
    <xf numFmtId="0" fontId="1" fillId="0" borderId="28" xfId="0" applyFont="1" applyBorder="1" applyAlignment="1">
      <alignment horizontal="center"/>
    </xf>
    <xf numFmtId="0" fontId="0" fillId="0" borderId="28" xfId="0" applyBorder="1"/>
    <xf numFmtId="0" fontId="0" fillId="0" borderId="24" xfId="0" applyBorder="1"/>
    <xf numFmtId="0" fontId="1" fillId="0" borderId="24" xfId="0" applyFont="1" applyBorder="1" applyAlignment="1">
      <alignment horizontal="center"/>
    </xf>
    <xf numFmtId="0" fontId="0" fillId="0" borderId="29" xfId="0" applyBorder="1"/>
    <xf numFmtId="0" fontId="0" fillId="0" borderId="9" xfId="0" applyBorder="1"/>
    <xf numFmtId="0" fontId="1" fillId="0" borderId="11" xfId="0" applyFont="1" applyBorder="1"/>
    <xf numFmtId="0" fontId="1" fillId="0" borderId="13" xfId="0" applyFont="1" applyBorder="1"/>
    <xf numFmtId="0" fontId="0" fillId="0" borderId="30" xfId="0" applyBorder="1"/>
    <xf numFmtId="0" fontId="1" fillId="0" borderId="26" xfId="0" applyFont="1" applyBorder="1" applyAlignment="1">
      <alignment wrapText="1"/>
    </xf>
    <xf numFmtId="0" fontId="1" fillId="0" borderId="14" xfId="0" applyFont="1" applyBorder="1" applyAlignment="1">
      <alignment horizontal="left"/>
    </xf>
    <xf numFmtId="0" fontId="5" fillId="0" borderId="0" xfId="0" applyFont="1"/>
    <xf numFmtId="9" fontId="0" fillId="0" borderId="4" xfId="1" applyFont="1" applyBorder="1"/>
    <xf numFmtId="164" fontId="0" fillId="0" borderId="0" xfId="0" applyNumberFormat="1"/>
    <xf numFmtId="164" fontId="0" fillId="0" borderId="3" xfId="0" applyNumberFormat="1" applyBorder="1"/>
    <xf numFmtId="164" fontId="0" fillId="0" borderId="7" xfId="0" applyNumberFormat="1" applyBorder="1"/>
    <xf numFmtId="164" fontId="1" fillId="0" borderId="10" xfId="0" applyNumberFormat="1" applyFont="1" applyBorder="1" applyAlignment="1">
      <alignment horizontal="center" wrapText="1"/>
    </xf>
    <xf numFmtId="164" fontId="0" fillId="0" borderId="12" xfId="0" applyNumberFormat="1" applyBorder="1"/>
    <xf numFmtId="164" fontId="0" fillId="0" borderId="25" xfId="0" applyNumberFormat="1" applyBorder="1"/>
    <xf numFmtId="164" fontId="0" fillId="0" borderId="10" xfId="0" applyNumberFormat="1" applyBorder="1"/>
    <xf numFmtId="164" fontId="0" fillId="3" borderId="22" xfId="0" applyNumberFormat="1" applyFill="1" applyBorder="1"/>
    <xf numFmtId="164" fontId="0" fillId="0" borderId="27" xfId="0" applyNumberFormat="1" applyBorder="1"/>
    <xf numFmtId="164" fontId="0" fillId="2" borderId="22" xfId="0" applyNumberFormat="1" applyFill="1" applyBorder="1"/>
    <xf numFmtId="164" fontId="0" fillId="4" borderId="22" xfId="0" applyNumberFormat="1" applyFill="1" applyBorder="1"/>
    <xf numFmtId="164" fontId="1" fillId="0" borderId="10" xfId="0" applyNumberFormat="1" applyFont="1" applyBorder="1" applyAlignment="1">
      <alignment horizontal="center"/>
    </xf>
    <xf numFmtId="164" fontId="0" fillId="3" borderId="12" xfId="0" applyNumberFormat="1" applyFill="1" applyBorder="1"/>
    <xf numFmtId="164" fontId="0" fillId="2" borderId="12" xfId="0" applyNumberFormat="1" applyFill="1" applyBorder="1"/>
    <xf numFmtId="164" fontId="0" fillId="4" borderId="12" xfId="0" applyNumberFormat="1" applyFill="1" applyBorder="1"/>
    <xf numFmtId="164" fontId="0" fillId="6" borderId="12" xfId="0" applyNumberFormat="1" applyFill="1" applyBorder="1"/>
    <xf numFmtId="164" fontId="4" fillId="5" borderId="22" xfId="0" applyNumberFormat="1" applyFont="1" applyFill="1" applyBorder="1"/>
    <xf numFmtId="164" fontId="0" fillId="0" borderId="9" xfId="0" applyNumberFormat="1" applyBorder="1"/>
    <xf numFmtId="164" fontId="0" fillId="0" borderId="4" xfId="0" applyNumberFormat="1" applyBorder="1"/>
    <xf numFmtId="164" fontId="0" fillId="0" borderId="24" xfId="0" applyNumberFormat="1" applyBorder="1"/>
    <xf numFmtId="164" fontId="0" fillId="6" borderId="20" xfId="0" applyNumberFormat="1" applyFill="1" applyBorder="1"/>
    <xf numFmtId="164" fontId="0" fillId="6" borderId="21" xfId="0" applyNumberFormat="1" applyFill="1" applyBorder="1"/>
    <xf numFmtId="164" fontId="0" fillId="6" borderId="16" xfId="0" applyNumberFormat="1" applyFill="1" applyBorder="1"/>
    <xf numFmtId="164" fontId="0" fillId="0" borderId="18" xfId="0" applyNumberFormat="1" applyBorder="1"/>
    <xf numFmtId="164" fontId="0" fillId="0" borderId="19" xfId="0" applyNumberFormat="1" applyBorder="1"/>
    <xf numFmtId="164" fontId="1" fillId="0" borderId="4" xfId="0" applyNumberFormat="1" applyFont="1" applyBorder="1" applyAlignment="1">
      <alignment horizontal="center"/>
    </xf>
    <xf numFmtId="164" fontId="0" fillId="0" borderId="14" xfId="0" applyNumberFormat="1" applyBorder="1"/>
    <xf numFmtId="164" fontId="0" fillId="0" borderId="15" xfId="0" applyNumberFormat="1" applyBorder="1"/>
    <xf numFmtId="0" fontId="0" fillId="2" borderId="2" xfId="0" applyFill="1" applyBorder="1"/>
    <xf numFmtId="164" fontId="0" fillId="2" borderId="3" xfId="0" applyNumberFormat="1" applyFill="1" applyBorder="1"/>
    <xf numFmtId="0" fontId="0" fillId="3" borderId="2" xfId="0" applyFill="1" applyBorder="1"/>
    <xf numFmtId="164" fontId="0" fillId="3" borderId="3" xfId="0" applyNumberFormat="1" applyFill="1" applyBorder="1"/>
    <xf numFmtId="0" fontId="0" fillId="4" borderId="2" xfId="0" applyFill="1" applyBorder="1"/>
    <xf numFmtId="164" fontId="0" fillId="4" borderId="3" xfId="0" applyNumberFormat="1" applyFill="1" applyBorder="1"/>
    <xf numFmtId="0" fontId="0" fillId="6" borderId="2" xfId="0" applyFill="1" applyBorder="1"/>
    <xf numFmtId="0" fontId="0" fillId="6" borderId="3" xfId="0" applyFill="1" applyBorder="1"/>
    <xf numFmtId="0" fontId="2" fillId="6" borderId="1" xfId="0" applyFont="1" applyFill="1" applyBorder="1"/>
    <xf numFmtId="0" fontId="8" fillId="3" borderId="1" xfId="0" applyFont="1" applyFill="1" applyBorder="1"/>
    <xf numFmtId="0" fontId="8" fillId="2" borderId="1" xfId="0" applyFont="1" applyFill="1" applyBorder="1"/>
    <xf numFmtId="0" fontId="8" fillId="4" borderId="1" xfId="0" applyFont="1" applyFill="1" applyBorder="1"/>
    <xf numFmtId="0" fontId="9" fillId="0" borderId="0" xfId="0" applyFont="1"/>
    <xf numFmtId="0" fontId="10" fillId="0" borderId="5" xfId="0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1"/>
  <sheetViews>
    <sheetView zoomScale="85" zoomScaleNormal="85" workbookViewId="0">
      <selection activeCell="I10" sqref="I10"/>
    </sheetView>
  </sheetViews>
  <sheetFormatPr defaultRowHeight="14.5" x14ac:dyDescent="0.35"/>
  <cols>
    <col min="2" max="2" width="66.7265625" customWidth="1"/>
    <col min="3" max="3" width="14.81640625" customWidth="1"/>
    <col min="4" max="4" width="15.453125" style="42" customWidth="1"/>
    <col min="5" max="5" width="14.81640625" customWidth="1"/>
    <col min="6" max="6" width="13.54296875" customWidth="1"/>
    <col min="7" max="7" width="12.54296875" customWidth="1"/>
    <col min="8" max="8" width="56" customWidth="1"/>
    <col min="9" max="9" width="15.54296875" style="42" customWidth="1"/>
  </cols>
  <sheetData>
    <row r="1" spans="1:9" ht="19" thickBot="1" x14ac:dyDescent="0.5">
      <c r="G1" s="82"/>
    </row>
    <row r="2" spans="1:9" ht="19" thickBot="1" x14ac:dyDescent="0.5">
      <c r="A2" s="79" t="s">
        <v>15</v>
      </c>
      <c r="B2" s="72"/>
      <c r="C2" s="72"/>
      <c r="D2" s="73"/>
      <c r="G2" s="83" t="s">
        <v>43</v>
      </c>
      <c r="H2" s="9"/>
      <c r="I2" s="44"/>
    </row>
    <row r="3" spans="1:9" ht="15" thickBot="1" x14ac:dyDescent="0.4">
      <c r="A3" s="1" t="s">
        <v>51</v>
      </c>
      <c r="B3" s="2"/>
      <c r="C3" s="2"/>
      <c r="D3" s="43"/>
      <c r="G3" s="8" t="s">
        <v>49</v>
      </c>
      <c r="H3" s="9"/>
      <c r="I3" s="44"/>
    </row>
    <row r="4" spans="1:9" ht="15" thickBot="1" x14ac:dyDescent="0.4">
      <c r="A4" s="8" t="s">
        <v>23</v>
      </c>
      <c r="B4" s="9"/>
      <c r="C4" s="9"/>
      <c r="D4" s="44"/>
      <c r="G4" s="8"/>
      <c r="H4" s="9"/>
      <c r="I4" s="44"/>
    </row>
    <row r="5" spans="1:9" ht="29" x14ac:dyDescent="0.35">
      <c r="A5" s="11" t="s">
        <v>0</v>
      </c>
      <c r="B5" s="12" t="s">
        <v>4</v>
      </c>
      <c r="C5" s="13" t="s">
        <v>5</v>
      </c>
      <c r="D5" s="45" t="s">
        <v>9</v>
      </c>
      <c r="G5" s="11" t="s">
        <v>24</v>
      </c>
      <c r="H5" s="20" t="s">
        <v>4</v>
      </c>
      <c r="I5" s="53" t="s">
        <v>25</v>
      </c>
    </row>
    <row r="6" spans="1:9" ht="29" x14ac:dyDescent="0.35">
      <c r="A6" s="14" t="s">
        <v>1</v>
      </c>
      <c r="B6" s="7" t="s">
        <v>10</v>
      </c>
      <c r="C6" s="41">
        <v>0</v>
      </c>
      <c r="D6" s="46">
        <v>0</v>
      </c>
      <c r="G6" s="17">
        <v>1</v>
      </c>
      <c r="H6" s="5" t="s">
        <v>50</v>
      </c>
      <c r="I6" s="54">
        <f>D16</f>
        <v>0</v>
      </c>
    </row>
    <row r="7" spans="1:9" ht="31.5" customHeight="1" x14ac:dyDescent="0.35">
      <c r="A7" s="14"/>
      <c r="B7" s="5"/>
      <c r="C7" s="6" t="s">
        <v>7</v>
      </c>
      <c r="D7" s="46">
        <f>+D6*C6</f>
        <v>0</v>
      </c>
      <c r="G7" s="17">
        <v>2</v>
      </c>
      <c r="H7" s="5" t="s">
        <v>26</v>
      </c>
      <c r="I7" s="55">
        <f>D33</f>
        <v>0</v>
      </c>
    </row>
    <row r="8" spans="1:9" ht="34.5" customHeight="1" x14ac:dyDescent="0.35">
      <c r="A8" s="14"/>
      <c r="B8" s="4" t="s">
        <v>6</v>
      </c>
      <c r="C8" s="5"/>
      <c r="D8" s="46"/>
      <c r="G8" s="17">
        <v>3</v>
      </c>
      <c r="H8" s="5" t="s">
        <v>27</v>
      </c>
      <c r="I8" s="56">
        <f>D50</f>
        <v>0</v>
      </c>
    </row>
    <row r="9" spans="1:9" ht="44" thickBot="1" x14ac:dyDescent="0.4">
      <c r="A9" s="14" t="s">
        <v>2</v>
      </c>
      <c r="B9" s="7" t="s">
        <v>11</v>
      </c>
      <c r="C9" s="41">
        <v>0</v>
      </c>
      <c r="D9" s="46">
        <v>0</v>
      </c>
      <c r="G9" s="17">
        <v>4</v>
      </c>
      <c r="H9" s="5" t="s">
        <v>48</v>
      </c>
      <c r="I9" s="57">
        <f>Consultants!H17+Consultants!I17+Consultants!J17</f>
        <v>0</v>
      </c>
    </row>
    <row r="10" spans="1:9" ht="27" customHeight="1" thickBot="1" x14ac:dyDescent="0.4">
      <c r="A10" s="14"/>
      <c r="B10" s="5"/>
      <c r="C10" s="6" t="s">
        <v>7</v>
      </c>
      <c r="D10" s="46">
        <f>+D9*C9</f>
        <v>0</v>
      </c>
      <c r="G10" s="14"/>
      <c r="H10" s="38" t="s">
        <v>28</v>
      </c>
      <c r="I10" s="58">
        <f>SUM(I6:I9)</f>
        <v>0</v>
      </c>
    </row>
    <row r="11" spans="1:9" ht="15" thickBot="1" x14ac:dyDescent="0.4">
      <c r="A11" s="14" t="s">
        <v>3</v>
      </c>
      <c r="B11" s="5" t="s">
        <v>12</v>
      </c>
      <c r="C11" s="41">
        <v>0</v>
      </c>
      <c r="D11" s="46">
        <v>0</v>
      </c>
      <c r="G11" s="14"/>
      <c r="H11" s="16"/>
      <c r="I11" s="50"/>
    </row>
    <row r="12" spans="1:9" ht="15" thickBot="1" x14ac:dyDescent="0.4">
      <c r="A12" s="14"/>
      <c r="B12" s="5"/>
      <c r="C12" s="5"/>
      <c r="D12" s="46"/>
      <c r="G12" s="15"/>
    </row>
    <row r="13" spans="1:9" ht="15" thickBot="1" x14ac:dyDescent="0.4">
      <c r="A13" s="14"/>
      <c r="B13" s="31"/>
      <c r="C13" s="32" t="s">
        <v>7</v>
      </c>
      <c r="D13" s="47">
        <f>+D11*C11</f>
        <v>0</v>
      </c>
    </row>
    <row r="14" spans="1:9" x14ac:dyDescent="0.35">
      <c r="A14" s="29">
        <v>1</v>
      </c>
      <c r="B14" s="11" t="s">
        <v>13</v>
      </c>
      <c r="C14" s="34"/>
      <c r="D14" s="48">
        <f>D7+D10+D13</f>
        <v>0</v>
      </c>
      <c r="G14" s="40" t="s">
        <v>44</v>
      </c>
    </row>
    <row r="15" spans="1:9" ht="15" thickBot="1" x14ac:dyDescent="0.4">
      <c r="A15" s="30"/>
      <c r="B15" s="35" t="s">
        <v>8</v>
      </c>
      <c r="C15" s="5"/>
      <c r="D15" s="47">
        <f>D14*15%</f>
        <v>0</v>
      </c>
      <c r="G15" s="40" t="s">
        <v>45</v>
      </c>
    </row>
    <row r="16" spans="1:9" ht="15" thickBot="1" x14ac:dyDescent="0.4">
      <c r="A16" s="30"/>
      <c r="B16" s="36" t="s">
        <v>14</v>
      </c>
      <c r="C16" s="37"/>
      <c r="D16" s="49">
        <f>D14+D15</f>
        <v>0</v>
      </c>
      <c r="G16" s="40" t="s">
        <v>46</v>
      </c>
    </row>
    <row r="17" spans="1:7" ht="15" thickBot="1" x14ac:dyDescent="0.4">
      <c r="A17" s="15"/>
      <c r="B17" s="33"/>
      <c r="C17" s="33"/>
      <c r="D17" s="50"/>
      <c r="G17" s="40" t="s">
        <v>47</v>
      </c>
    </row>
    <row r="18" spans="1:7" ht="15" thickBot="1" x14ac:dyDescent="0.4"/>
    <row r="19" spans="1:7" ht="19" thickBot="1" x14ac:dyDescent="0.5">
      <c r="A19" s="80" t="s">
        <v>16</v>
      </c>
      <c r="B19" s="70"/>
      <c r="C19" s="70"/>
      <c r="D19" s="71"/>
    </row>
    <row r="20" spans="1:7" ht="15" thickBot="1" x14ac:dyDescent="0.4">
      <c r="A20" s="1" t="s">
        <v>52</v>
      </c>
      <c r="B20" s="2"/>
      <c r="C20" s="2"/>
      <c r="D20" s="43"/>
    </row>
    <row r="21" spans="1:7" ht="15" thickBot="1" x14ac:dyDescent="0.4">
      <c r="A21" s="8" t="s">
        <v>53</v>
      </c>
      <c r="B21" s="9"/>
      <c r="C21" s="9"/>
      <c r="D21" s="44"/>
    </row>
    <row r="22" spans="1:7" ht="29" x14ac:dyDescent="0.35">
      <c r="A22" s="11" t="s">
        <v>0</v>
      </c>
      <c r="B22" s="12" t="s">
        <v>4</v>
      </c>
      <c r="C22" s="13" t="s">
        <v>5</v>
      </c>
      <c r="D22" s="45" t="s">
        <v>9</v>
      </c>
    </row>
    <row r="23" spans="1:7" ht="29" x14ac:dyDescent="0.35">
      <c r="A23" s="14" t="s">
        <v>1</v>
      </c>
      <c r="B23" s="7" t="s">
        <v>10</v>
      </c>
      <c r="C23" s="41">
        <v>0</v>
      </c>
      <c r="D23" s="46">
        <v>0</v>
      </c>
    </row>
    <row r="24" spans="1:7" x14ac:dyDescent="0.35">
      <c r="A24" s="14"/>
      <c r="B24" s="5"/>
      <c r="C24" s="6" t="s">
        <v>7</v>
      </c>
      <c r="D24" s="46">
        <f>+D23*C23</f>
        <v>0</v>
      </c>
    </row>
    <row r="25" spans="1:7" x14ac:dyDescent="0.35">
      <c r="A25" s="14"/>
      <c r="B25" s="4" t="s">
        <v>6</v>
      </c>
      <c r="C25" s="5"/>
      <c r="D25" s="46"/>
    </row>
    <row r="26" spans="1:7" ht="43.5" x14ac:dyDescent="0.35">
      <c r="A26" s="14" t="s">
        <v>2</v>
      </c>
      <c r="B26" s="7" t="s">
        <v>11</v>
      </c>
      <c r="C26" s="41">
        <v>0</v>
      </c>
      <c r="D26" s="46">
        <v>0</v>
      </c>
    </row>
    <row r="27" spans="1:7" x14ac:dyDescent="0.35">
      <c r="A27" s="14"/>
      <c r="B27" s="5"/>
      <c r="C27" s="6" t="s">
        <v>7</v>
      </c>
      <c r="D27" s="46">
        <f>+D26*C26</f>
        <v>0</v>
      </c>
    </row>
    <row r="28" spans="1:7" x14ac:dyDescent="0.35">
      <c r="A28" s="14" t="s">
        <v>3</v>
      </c>
      <c r="B28" s="5" t="s">
        <v>12</v>
      </c>
      <c r="C28" s="41">
        <v>0</v>
      </c>
      <c r="D28" s="46">
        <v>0</v>
      </c>
    </row>
    <row r="29" spans="1:7" x14ac:dyDescent="0.35">
      <c r="A29" s="14"/>
      <c r="B29" s="5"/>
      <c r="C29" s="5"/>
      <c r="D29" s="46"/>
    </row>
    <row r="30" spans="1:7" ht="15" thickBot="1" x14ac:dyDescent="0.4">
      <c r="A30" s="14"/>
      <c r="B30" s="31"/>
      <c r="C30" s="32" t="s">
        <v>7</v>
      </c>
      <c r="D30" s="47">
        <f>+D28*C28</f>
        <v>0</v>
      </c>
    </row>
    <row r="31" spans="1:7" x14ac:dyDescent="0.35">
      <c r="A31" s="29">
        <v>2</v>
      </c>
      <c r="B31" s="11" t="s">
        <v>18</v>
      </c>
      <c r="C31" s="34"/>
      <c r="D31" s="48">
        <f>D24+D27+D30</f>
        <v>0</v>
      </c>
    </row>
    <row r="32" spans="1:7" ht="15" thickBot="1" x14ac:dyDescent="0.4">
      <c r="A32" s="30"/>
      <c r="B32" s="35" t="s">
        <v>8</v>
      </c>
      <c r="C32" s="5"/>
      <c r="D32" s="47">
        <f>D31*15%</f>
        <v>0</v>
      </c>
    </row>
    <row r="33" spans="1:4" ht="15" thickBot="1" x14ac:dyDescent="0.4">
      <c r="A33" s="30"/>
      <c r="B33" s="36" t="s">
        <v>19</v>
      </c>
      <c r="C33" s="37"/>
      <c r="D33" s="51">
        <f>D31+D32</f>
        <v>0</v>
      </c>
    </row>
    <row r="34" spans="1:4" ht="15" thickBot="1" x14ac:dyDescent="0.4">
      <c r="A34" s="15"/>
      <c r="B34" s="33"/>
      <c r="C34" s="33"/>
      <c r="D34" s="50"/>
    </row>
    <row r="35" spans="1:4" ht="15" thickBot="1" x14ac:dyDescent="0.4"/>
    <row r="36" spans="1:4" ht="19" thickBot="1" x14ac:dyDescent="0.5">
      <c r="A36" s="81" t="s">
        <v>20</v>
      </c>
      <c r="B36" s="74"/>
      <c r="C36" s="74"/>
      <c r="D36" s="75"/>
    </row>
    <row r="37" spans="1:4" ht="15" thickBot="1" x14ac:dyDescent="0.4">
      <c r="A37" s="1" t="s">
        <v>54</v>
      </c>
      <c r="B37" s="2"/>
      <c r="C37" s="2"/>
      <c r="D37" s="43"/>
    </row>
    <row r="38" spans="1:4" ht="15" thickBot="1" x14ac:dyDescent="0.4">
      <c r="A38" s="8" t="s">
        <v>17</v>
      </c>
      <c r="B38" s="9"/>
      <c r="C38" s="9"/>
      <c r="D38" s="44"/>
    </row>
    <row r="39" spans="1:4" ht="29" x14ac:dyDescent="0.35">
      <c r="A39" s="11" t="s">
        <v>0</v>
      </c>
      <c r="B39" s="12" t="s">
        <v>4</v>
      </c>
      <c r="C39" s="13" t="s">
        <v>5</v>
      </c>
      <c r="D39" s="45" t="s">
        <v>9</v>
      </c>
    </row>
    <row r="40" spans="1:4" ht="29" x14ac:dyDescent="0.35">
      <c r="A40" s="14" t="s">
        <v>1</v>
      </c>
      <c r="B40" s="7" t="s">
        <v>10</v>
      </c>
      <c r="C40" s="41">
        <v>0</v>
      </c>
      <c r="D40" s="46">
        <v>0</v>
      </c>
    </row>
    <row r="41" spans="1:4" x14ac:dyDescent="0.35">
      <c r="A41" s="14"/>
      <c r="B41" s="5"/>
      <c r="C41" s="6" t="s">
        <v>7</v>
      </c>
      <c r="D41" s="46">
        <f>+D40*C40</f>
        <v>0</v>
      </c>
    </row>
    <row r="42" spans="1:4" x14ac:dyDescent="0.35">
      <c r="A42" s="14"/>
      <c r="B42" s="4" t="s">
        <v>6</v>
      </c>
      <c r="C42" s="5"/>
      <c r="D42" s="46"/>
    </row>
    <row r="43" spans="1:4" ht="43.5" x14ac:dyDescent="0.35">
      <c r="A43" s="14" t="s">
        <v>2</v>
      </c>
      <c r="B43" s="7" t="s">
        <v>11</v>
      </c>
      <c r="C43" s="41">
        <v>0</v>
      </c>
      <c r="D43" s="46">
        <v>0</v>
      </c>
    </row>
    <row r="44" spans="1:4" x14ac:dyDescent="0.35">
      <c r="A44" s="14"/>
      <c r="B44" s="5"/>
      <c r="C44" s="6" t="s">
        <v>7</v>
      </c>
      <c r="D44" s="46">
        <f>+D43*C43</f>
        <v>0</v>
      </c>
    </row>
    <row r="45" spans="1:4" x14ac:dyDescent="0.35">
      <c r="A45" s="14" t="s">
        <v>3</v>
      </c>
      <c r="B45" s="5" t="s">
        <v>12</v>
      </c>
      <c r="C45" s="41">
        <v>0</v>
      </c>
      <c r="D45" s="46">
        <v>0</v>
      </c>
    </row>
    <row r="46" spans="1:4" x14ac:dyDescent="0.35">
      <c r="A46" s="14"/>
      <c r="B46" s="5"/>
      <c r="C46" s="5"/>
      <c r="D46" s="46"/>
    </row>
    <row r="47" spans="1:4" ht="15" thickBot="1" x14ac:dyDescent="0.4">
      <c r="A47" s="14"/>
      <c r="B47" s="31"/>
      <c r="C47" s="32" t="s">
        <v>7</v>
      </c>
      <c r="D47" s="47">
        <f>+D45*C45</f>
        <v>0</v>
      </c>
    </row>
    <row r="48" spans="1:4" x14ac:dyDescent="0.35">
      <c r="A48" s="29">
        <v>3</v>
      </c>
      <c r="B48" s="11" t="s">
        <v>21</v>
      </c>
      <c r="C48" s="34"/>
      <c r="D48" s="48">
        <f>D41+D44+D47</f>
        <v>0</v>
      </c>
    </row>
    <row r="49" spans="1:4" ht="15" thickBot="1" x14ac:dyDescent="0.4">
      <c r="A49" s="30"/>
      <c r="B49" s="35" t="s">
        <v>8</v>
      </c>
      <c r="C49" s="5"/>
      <c r="D49" s="47">
        <f>D48*15%</f>
        <v>0</v>
      </c>
    </row>
    <row r="50" spans="1:4" ht="15" thickBot="1" x14ac:dyDescent="0.4">
      <c r="A50" s="30"/>
      <c r="B50" s="36" t="s">
        <v>22</v>
      </c>
      <c r="C50" s="37"/>
      <c r="D50" s="52">
        <f>D48+D49</f>
        <v>0</v>
      </c>
    </row>
    <row r="51" spans="1:4" ht="15" thickBot="1" x14ac:dyDescent="0.4">
      <c r="A51" s="15"/>
      <c r="B51" s="33"/>
      <c r="C51" s="33"/>
      <c r="D51" s="50"/>
    </row>
  </sheetData>
  <pageMargins left="0.7" right="0.7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19"/>
  <sheetViews>
    <sheetView tabSelected="1" workbookViewId="0">
      <selection activeCell="F8" sqref="F8"/>
    </sheetView>
  </sheetViews>
  <sheetFormatPr defaultRowHeight="14.5" x14ac:dyDescent="0.35"/>
  <cols>
    <col min="3" max="3" width="48.1796875" customWidth="1"/>
    <col min="4" max="9" width="16.81640625" customWidth="1"/>
    <col min="10" max="10" width="15.453125" customWidth="1"/>
  </cols>
  <sheetData>
    <row r="1" spans="2:10" ht="15" thickBot="1" x14ac:dyDescent="0.4"/>
    <row r="2" spans="2:10" ht="16" thickBot="1" x14ac:dyDescent="0.4">
      <c r="B2" s="78" t="s">
        <v>29</v>
      </c>
      <c r="C2" s="76"/>
      <c r="D2" s="76"/>
      <c r="E2" s="77"/>
    </row>
    <row r="3" spans="2:10" ht="15" thickBot="1" x14ac:dyDescent="0.4">
      <c r="B3" s="1" t="s">
        <v>30</v>
      </c>
      <c r="C3" s="2"/>
      <c r="D3" s="2"/>
      <c r="E3" s="3"/>
    </row>
    <row r="4" spans="2:10" ht="15" thickBot="1" x14ac:dyDescent="0.4">
      <c r="B4" s="8"/>
      <c r="C4" s="9"/>
      <c r="D4" s="9"/>
      <c r="E4" s="10"/>
    </row>
    <row r="5" spans="2:10" ht="44" thickBot="1" x14ac:dyDescent="0.4">
      <c r="B5" s="22" t="s">
        <v>0</v>
      </c>
      <c r="C5" s="23" t="s">
        <v>4</v>
      </c>
      <c r="D5" s="23" t="s">
        <v>55</v>
      </c>
      <c r="E5" s="23" t="s">
        <v>56</v>
      </c>
      <c r="F5" s="24" t="s">
        <v>57</v>
      </c>
      <c r="G5" s="26" t="s">
        <v>40</v>
      </c>
      <c r="H5" s="23" t="s">
        <v>58</v>
      </c>
      <c r="I5" s="23" t="s">
        <v>59</v>
      </c>
      <c r="J5" s="24" t="s">
        <v>60</v>
      </c>
    </row>
    <row r="6" spans="2:10" x14ac:dyDescent="0.35">
      <c r="B6" s="25">
        <v>1</v>
      </c>
      <c r="C6" s="21" t="s">
        <v>31</v>
      </c>
      <c r="D6" s="65"/>
      <c r="E6" s="65"/>
      <c r="F6" s="66"/>
      <c r="G6" s="27">
        <v>10</v>
      </c>
      <c r="H6" s="59">
        <f>D6*G6</f>
        <v>0</v>
      </c>
      <c r="I6" s="59">
        <f>E6*G6</f>
        <v>0</v>
      </c>
      <c r="J6" s="48">
        <f>F6*G6</f>
        <v>0</v>
      </c>
    </row>
    <row r="7" spans="2:10" x14ac:dyDescent="0.35">
      <c r="B7" s="18">
        <v>2</v>
      </c>
      <c r="C7" s="5" t="s">
        <v>32</v>
      </c>
      <c r="D7" s="67"/>
      <c r="E7" s="60"/>
      <c r="F7" s="46"/>
      <c r="G7" s="14">
        <v>10</v>
      </c>
      <c r="H7" s="60">
        <f t="shared" ref="H7:H14" si="0">D7*G7</f>
        <v>0</v>
      </c>
      <c r="I7" s="60">
        <f t="shared" ref="I7:I14" si="1">E7*G7</f>
        <v>0</v>
      </c>
      <c r="J7" s="46">
        <f t="shared" ref="J7:J14" si="2">F7*G7</f>
        <v>0</v>
      </c>
    </row>
    <row r="8" spans="2:10" x14ac:dyDescent="0.35">
      <c r="B8" s="18">
        <v>3</v>
      </c>
      <c r="C8" s="5" t="s">
        <v>33</v>
      </c>
      <c r="D8" s="60"/>
      <c r="E8" s="60"/>
      <c r="F8" s="46"/>
      <c r="G8" s="14">
        <v>10</v>
      </c>
      <c r="H8" s="60">
        <f t="shared" si="0"/>
        <v>0</v>
      </c>
      <c r="I8" s="60">
        <f t="shared" si="1"/>
        <v>0</v>
      </c>
      <c r="J8" s="46">
        <f t="shared" si="2"/>
        <v>0</v>
      </c>
    </row>
    <row r="9" spans="2:10" x14ac:dyDescent="0.35">
      <c r="B9" s="18">
        <v>4</v>
      </c>
      <c r="C9" s="7" t="s">
        <v>34</v>
      </c>
      <c r="D9" s="60"/>
      <c r="E9" s="60"/>
      <c r="F9" s="46"/>
      <c r="G9" s="14">
        <v>10</v>
      </c>
      <c r="H9" s="60">
        <f t="shared" si="0"/>
        <v>0</v>
      </c>
      <c r="I9" s="60">
        <f t="shared" si="1"/>
        <v>0</v>
      </c>
      <c r="J9" s="46">
        <f t="shared" si="2"/>
        <v>0</v>
      </c>
    </row>
    <row r="10" spans="2:10" x14ac:dyDescent="0.35">
      <c r="B10" s="18">
        <v>5</v>
      </c>
      <c r="C10" s="5" t="s">
        <v>35</v>
      </c>
      <c r="D10" s="67"/>
      <c r="E10" s="60"/>
      <c r="F10" s="46"/>
      <c r="G10" s="14">
        <v>10</v>
      </c>
      <c r="H10" s="60">
        <f t="shared" si="0"/>
        <v>0</v>
      </c>
      <c r="I10" s="60">
        <f t="shared" si="1"/>
        <v>0</v>
      </c>
      <c r="J10" s="46">
        <f t="shared" si="2"/>
        <v>0</v>
      </c>
    </row>
    <row r="11" spans="2:10" x14ac:dyDescent="0.35">
      <c r="B11" s="18">
        <v>6</v>
      </c>
      <c r="C11" s="5" t="s">
        <v>36</v>
      </c>
      <c r="D11" s="60"/>
      <c r="E11" s="60"/>
      <c r="F11" s="46"/>
      <c r="G11" s="14">
        <v>10</v>
      </c>
      <c r="H11" s="60">
        <f t="shared" si="0"/>
        <v>0</v>
      </c>
      <c r="I11" s="60">
        <f t="shared" si="1"/>
        <v>0</v>
      </c>
      <c r="J11" s="46">
        <f t="shared" si="2"/>
        <v>0</v>
      </c>
    </row>
    <row r="12" spans="2:10" x14ac:dyDescent="0.35">
      <c r="B12" s="18">
        <v>7</v>
      </c>
      <c r="C12" s="5" t="s">
        <v>37</v>
      </c>
      <c r="D12" s="60"/>
      <c r="E12" s="60"/>
      <c r="F12" s="46"/>
      <c r="G12" s="14">
        <v>10</v>
      </c>
      <c r="H12" s="60">
        <f t="shared" si="0"/>
        <v>0</v>
      </c>
      <c r="I12" s="60">
        <f t="shared" si="1"/>
        <v>0</v>
      </c>
      <c r="J12" s="46">
        <f t="shared" si="2"/>
        <v>0</v>
      </c>
    </row>
    <row r="13" spans="2:10" x14ac:dyDescent="0.35">
      <c r="B13" s="18">
        <v>8</v>
      </c>
      <c r="C13" s="5" t="s">
        <v>38</v>
      </c>
      <c r="D13" s="67"/>
      <c r="E13" s="60"/>
      <c r="F13" s="46"/>
      <c r="G13" s="14">
        <v>10</v>
      </c>
      <c r="H13" s="60">
        <f t="shared" si="0"/>
        <v>0</v>
      </c>
      <c r="I13" s="60">
        <f t="shared" si="1"/>
        <v>0</v>
      </c>
      <c r="J13" s="46">
        <f t="shared" si="2"/>
        <v>0</v>
      </c>
    </row>
    <row r="14" spans="2:10" x14ac:dyDescent="0.35">
      <c r="B14" s="18">
        <v>9</v>
      </c>
      <c r="C14" s="5" t="s">
        <v>39</v>
      </c>
      <c r="D14" s="60"/>
      <c r="E14" s="60"/>
      <c r="F14" s="46"/>
      <c r="G14" s="14">
        <v>10</v>
      </c>
      <c r="H14" s="60">
        <f t="shared" si="0"/>
        <v>0</v>
      </c>
      <c r="I14" s="60">
        <f t="shared" si="1"/>
        <v>0</v>
      </c>
      <c r="J14" s="46">
        <f t="shared" si="2"/>
        <v>0</v>
      </c>
    </row>
    <row r="15" spans="2:10" x14ac:dyDescent="0.35">
      <c r="B15" s="18">
        <v>10</v>
      </c>
      <c r="C15" s="5" t="s">
        <v>39</v>
      </c>
      <c r="D15" s="60"/>
      <c r="E15" s="60"/>
      <c r="F15" s="46"/>
      <c r="G15" s="14">
        <v>10</v>
      </c>
      <c r="H15" s="60">
        <f t="shared" ref="H15" si="3">D15*G15</f>
        <v>0</v>
      </c>
      <c r="I15" s="60">
        <f t="shared" ref="I15" si="4">E15*G15</f>
        <v>0</v>
      </c>
      <c r="J15" s="46">
        <f t="shared" ref="J15" si="5">F15*G15</f>
        <v>0</v>
      </c>
    </row>
    <row r="16" spans="2:10" ht="15" thickBot="1" x14ac:dyDescent="0.4">
      <c r="B16" s="14"/>
      <c r="C16" s="4"/>
      <c r="D16" s="60"/>
      <c r="E16" s="60"/>
      <c r="F16" s="46"/>
      <c r="G16" s="14"/>
      <c r="H16" s="61"/>
      <c r="I16" s="61"/>
      <c r="J16" s="47"/>
    </row>
    <row r="17" spans="2:10" ht="15" thickBot="1" x14ac:dyDescent="0.4">
      <c r="B17" s="15"/>
      <c r="C17" s="39" t="s">
        <v>41</v>
      </c>
      <c r="D17" s="68"/>
      <c r="E17" s="68"/>
      <c r="F17" s="69"/>
      <c r="G17" s="28"/>
      <c r="H17" s="62">
        <f>SUM(H6:H16)</f>
        <v>0</v>
      </c>
      <c r="I17" s="63">
        <f>SUM(I6:I16)</f>
        <v>0</v>
      </c>
      <c r="J17" s="64">
        <f>SUM(J6:J16)</f>
        <v>0</v>
      </c>
    </row>
    <row r="19" spans="2:10" x14ac:dyDescent="0.35">
      <c r="C19" s="19" t="s">
        <v>42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bffd5b5-3146-4d75-95c5-1a477bddb858" xsi:nil="true"/>
    <lcf76f155ced4ddcb4097134ff3c332f xmlns="4fcceab4-05ac-43aa-a90d-44e78700e97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8DADB9A8A9B54C8C343981D3E17C20" ma:contentTypeVersion="18" ma:contentTypeDescription="Create a new document." ma:contentTypeScope="" ma:versionID="0a8193d35cd28d7017823ad4c128fa37">
  <xsd:schema xmlns:xsd="http://www.w3.org/2001/XMLSchema" xmlns:xs="http://www.w3.org/2001/XMLSchema" xmlns:p="http://schemas.microsoft.com/office/2006/metadata/properties" xmlns:ns2="4fcceab4-05ac-43aa-a90d-44e78700e972" xmlns:ns3="1bffd5b5-3146-4d75-95c5-1a477bddb858" targetNamespace="http://schemas.microsoft.com/office/2006/metadata/properties" ma:root="true" ma:fieldsID="5840da26332a53425b19e91f9b68ee45" ns2:_="" ns3:_="">
    <xsd:import namespace="4fcceab4-05ac-43aa-a90d-44e78700e972"/>
    <xsd:import namespace="1bffd5b5-3146-4d75-95c5-1a477bddb8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cceab4-05ac-43aa-a90d-44e78700e9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ec5b1b8-edab-4f9b-84fe-14c541d0df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ffd5b5-3146-4d75-95c5-1a477bddb85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9cb6f1b-a040-4fc4-97a9-04bf504d1931}" ma:internalName="TaxCatchAll" ma:showField="CatchAllData" ma:web="1bffd5b5-3146-4d75-95c5-1a477bddb8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SyracuseOfficeCustomData>{"createMode":"plain_doc","forceRefresh":"0"}</SyracuseOfficeCustomData>
</file>

<file path=customXml/itemProps1.xml><?xml version="1.0" encoding="utf-8"?>
<ds:datastoreItem xmlns:ds="http://schemas.openxmlformats.org/officeDocument/2006/customXml" ds:itemID="{1774810C-B0FA-4F0E-879E-CFF48FB2FAE0}">
  <ds:schemaRefs>
    <ds:schemaRef ds:uri="http://schemas.microsoft.com/office/2006/metadata/properties"/>
    <ds:schemaRef ds:uri="http://schemas.microsoft.com/office/infopath/2007/PartnerControls"/>
    <ds:schemaRef ds:uri="1bffd5b5-3146-4d75-95c5-1a477bddb858"/>
    <ds:schemaRef ds:uri="4fcceab4-05ac-43aa-a90d-44e78700e972"/>
  </ds:schemaRefs>
</ds:datastoreItem>
</file>

<file path=customXml/itemProps2.xml><?xml version="1.0" encoding="utf-8"?>
<ds:datastoreItem xmlns:ds="http://schemas.openxmlformats.org/officeDocument/2006/customXml" ds:itemID="{F51FC577-04FC-4103-BC9F-CFDA6D67E6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7109E6-F375-421C-A866-3D0041ECD4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cceab4-05ac-43aa-a90d-44e78700e972"/>
    <ds:schemaRef ds:uri="1bffd5b5-3146-4d75-95c5-1a477bddb8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A5B435D-BEDA-468C-B0D7-E065420C915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Architecture Fees</vt:lpstr>
      <vt:lpstr>Consultants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Nicole Strauss</cp:lastModifiedBy>
  <cp:lastPrinted>2020-01-31T13:33:35Z</cp:lastPrinted>
  <dcterms:created xsi:type="dcterms:W3CDTF">2020-01-31T13:19:42Z</dcterms:created>
  <dcterms:modified xsi:type="dcterms:W3CDTF">2024-12-06T07:18:40Z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0x010100298DADB9A8A9B54C8C343981D3E17C20</vt:lpwstr>
  </property>
  <property fmtid="{D5CDD505-2E9C-101B-9397-08002B2CF9AE}" pid="3" name="MediaServiceImageTags">
    <vt:lpwstr/>
  </property>
  <property fmtid="{D5CDD505-2E9C-101B-9397-08002B2CF9AE}" pid="4" name="MSIP_Label_ee036504-ffdc-49d0-8800-2a717b545941_Enabled">
    <vt:lpwstr>true</vt:lpwstr>
  </property>
  <property fmtid="{D5CDD505-2E9C-101B-9397-08002B2CF9AE}" pid="5" name="MSIP_Label_ee036504-ffdc-49d0-8800-2a717b545941_SetDate">
    <vt:lpwstr>2024-11-28T08:47:45Z</vt:lpwstr>
  </property>
  <property fmtid="{D5CDD505-2E9C-101B-9397-08002B2CF9AE}" pid="6" name="MSIP_Label_ee036504-ffdc-49d0-8800-2a717b545941_Method">
    <vt:lpwstr>Standard</vt:lpwstr>
  </property>
  <property fmtid="{D5CDD505-2E9C-101B-9397-08002B2CF9AE}" pid="7" name="MSIP_Label_ee036504-ffdc-49d0-8800-2a717b545941_Name">
    <vt:lpwstr>defa4170-0d19-0005-0004-bc88714345d2</vt:lpwstr>
  </property>
  <property fmtid="{D5CDD505-2E9C-101B-9397-08002B2CF9AE}" pid="8" name="MSIP_Label_ee036504-ffdc-49d0-8800-2a717b545941_SiteId">
    <vt:lpwstr>e0112018-a80c-491e-89d5-68f3d65e9b80</vt:lpwstr>
  </property>
  <property fmtid="{D5CDD505-2E9C-101B-9397-08002B2CF9AE}" pid="9" name="MSIP_Label_ee036504-ffdc-49d0-8800-2a717b545941_ActionId">
    <vt:lpwstr>a4aada62-c178-465f-a418-3edd29b5d354</vt:lpwstr>
  </property>
  <property fmtid="{D5CDD505-2E9C-101B-9397-08002B2CF9AE}" pid="10" name="MSIP_Label_ee036504-ffdc-49d0-8800-2a717b545941_ContentBits">
    <vt:lpwstr>0</vt:lpwstr>
  </property>
</Properties>
</file>