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sansa365.sharepoint.com/sites/SANSASCM/Shared Documents/SCM Procurement 2022-23/Space Science/Bulumko/RFQs above R30K but below R1m/RFQ for Carpet and Mattress Deep Cleaning/"/>
    </mc:Choice>
  </mc:AlternateContent>
  <xr:revisionPtr revIDLastSave="9" documentId="8_{5A21E012-6EBD-42E6-AB2A-4010882E76BC}" xr6:coauthVersionLast="47" xr6:coauthVersionMax="47" xr10:uidLastSave="{E8618EA9-E771-4647-ADC5-26DFE7D59851}"/>
  <bookViews>
    <workbookView xWindow="-120" yWindow="-120" windowWidth="29040" windowHeight="15840" firstSheet="5" activeTab="11" xr2:uid="{00000000-000D-0000-FFFF-FFFF00000000}"/>
  </bookViews>
  <sheets>
    <sheet name="Research building" sheetId="1" r:id="rId1"/>
    <sheet name="Science centre" sheetId="2" r:id="rId2"/>
    <sheet name="Main building" sheetId="3" r:id="rId3"/>
    <sheet name="Office chairs" sheetId="10" r:id="rId4"/>
    <sheet name="New Space Weather Building" sheetId="11" r:id="rId5"/>
    <sheet name="New Guest House" sheetId="13" r:id="rId6"/>
    <sheet name="Technical wing" sheetId="4" r:id="rId7"/>
    <sheet name="Fort knox" sheetId="5" r:id="rId8"/>
    <sheet name="Annex" sheetId="7" r:id="rId9"/>
    <sheet name="Techno lab" sheetId="8" r:id="rId10"/>
    <sheet name="Student Res" sheetId="6" r:id="rId11"/>
    <sheet name="calculation of squares" sheetId="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9" l="1"/>
  <c r="D22" i="6"/>
  <c r="F6" i="13"/>
  <c r="F12" i="11"/>
  <c r="D20" i="6"/>
  <c r="D21" i="6"/>
  <c r="D19" i="6"/>
  <c r="D18" i="6"/>
  <c r="D17" i="6"/>
  <c r="D16" i="6"/>
  <c r="D6" i="13"/>
  <c r="D3" i="13"/>
  <c r="D4" i="13"/>
  <c r="D5" i="13"/>
  <c r="D2" i="13"/>
  <c r="D19" i="11"/>
  <c r="D13" i="11"/>
  <c r="D14" i="11"/>
  <c r="D15" i="11"/>
  <c r="D16" i="11"/>
  <c r="D17" i="11"/>
  <c r="D4" i="11"/>
  <c r="D5" i="11"/>
  <c r="D6" i="11"/>
  <c r="D7" i="11"/>
  <c r="D8" i="11"/>
  <c r="D9" i="11"/>
  <c r="D10" i="11"/>
  <c r="D11" i="11"/>
  <c r="D12" i="11"/>
  <c r="D3" i="11"/>
  <c r="D18" i="11"/>
  <c r="D3" i="4"/>
  <c r="B63" i="9"/>
  <c r="B56" i="9"/>
  <c r="B5" i="10"/>
  <c r="D24" i="3"/>
  <c r="D25" i="3"/>
  <c r="B29" i="9"/>
  <c r="B49" i="9" l="1"/>
  <c r="B21" i="9"/>
  <c r="D4" i="6" l="1"/>
  <c r="D5" i="6"/>
  <c r="D6" i="6"/>
  <c r="D7" i="6"/>
  <c r="D8" i="6"/>
  <c r="D9" i="6"/>
  <c r="D10" i="6"/>
  <c r="D11" i="6"/>
  <c r="D12" i="6"/>
  <c r="D13" i="6"/>
  <c r="D14" i="6"/>
  <c r="D15" i="6"/>
  <c r="D3" i="6"/>
  <c r="D5" i="8"/>
  <c r="D4" i="8"/>
  <c r="D3" i="8"/>
  <c r="D6" i="8" s="1"/>
  <c r="D4" i="7" l="1"/>
  <c r="D5" i="7"/>
  <c r="D6" i="7"/>
  <c r="D7" i="7"/>
  <c r="D3" i="7"/>
  <c r="D8" i="7" s="1"/>
  <c r="D4" i="5"/>
  <c r="D5" i="5"/>
  <c r="D6" i="5"/>
  <c r="D7" i="5"/>
  <c r="D3" i="5"/>
  <c r="D8" i="5" s="1"/>
  <c r="D4" i="4" l="1"/>
  <c r="D5" i="4"/>
  <c r="D6" i="4"/>
  <c r="D7" i="4"/>
  <c r="D8" i="4"/>
  <c r="D9" i="4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3" i="3"/>
  <c r="D4" i="2" l="1"/>
  <c r="D5" i="2"/>
  <c r="D9" i="2" s="1"/>
  <c r="D6" i="2"/>
  <c r="D7" i="2"/>
  <c r="D8" i="2"/>
  <c r="D3" i="2"/>
  <c r="D4" i="1"/>
  <c r="D5" i="1"/>
  <c r="D6" i="1"/>
  <c r="D7" i="1"/>
  <c r="D8" i="1"/>
  <c r="D9" i="1"/>
  <c r="D3" i="1"/>
  <c r="D10" i="1" l="1"/>
</calcChain>
</file>

<file path=xl/sharedStrings.xml><?xml version="1.0" encoding="utf-8"?>
<sst xmlns="http://schemas.openxmlformats.org/spreadsheetml/2006/main" count="249" uniqueCount="132">
  <si>
    <t>rooms</t>
  </si>
  <si>
    <t>SCIENCE CENTRE</t>
  </si>
  <si>
    <t>Rooms</t>
  </si>
  <si>
    <t>SC2</t>
  </si>
  <si>
    <t>SC10</t>
  </si>
  <si>
    <t>SC09</t>
  </si>
  <si>
    <t>SC08</t>
  </si>
  <si>
    <t>Passage with carpets</t>
  </si>
  <si>
    <t>Total square metres</t>
  </si>
  <si>
    <t>MAIN BUILDING</t>
  </si>
  <si>
    <t>H2</t>
  </si>
  <si>
    <t>H3</t>
  </si>
  <si>
    <t>H9</t>
  </si>
  <si>
    <t>H10</t>
  </si>
  <si>
    <t>H12</t>
  </si>
  <si>
    <t>H14</t>
  </si>
  <si>
    <t>H16</t>
  </si>
  <si>
    <t>H17</t>
  </si>
  <si>
    <t>H18</t>
  </si>
  <si>
    <t>H19</t>
  </si>
  <si>
    <t>H20</t>
  </si>
  <si>
    <t>H22</t>
  </si>
  <si>
    <t>H26</t>
  </si>
  <si>
    <t>H27</t>
  </si>
  <si>
    <t>H28</t>
  </si>
  <si>
    <t>H34</t>
  </si>
  <si>
    <t>H6</t>
  </si>
  <si>
    <t>H7</t>
  </si>
  <si>
    <t>H4</t>
  </si>
  <si>
    <t>H5</t>
  </si>
  <si>
    <t>H40</t>
  </si>
  <si>
    <t>ROOMS</t>
  </si>
  <si>
    <t>TECHNICAL WING</t>
  </si>
  <si>
    <t>T3</t>
  </si>
  <si>
    <t>T6</t>
  </si>
  <si>
    <t>T7</t>
  </si>
  <si>
    <t>T8</t>
  </si>
  <si>
    <t>T9</t>
  </si>
  <si>
    <t>T10</t>
  </si>
  <si>
    <t>Total in Square metres</t>
  </si>
  <si>
    <t>FORT KNOX</t>
  </si>
  <si>
    <t>FK1</t>
  </si>
  <si>
    <t>FK2</t>
  </si>
  <si>
    <t>FK4</t>
  </si>
  <si>
    <t>FK5</t>
  </si>
  <si>
    <t>FK6</t>
  </si>
  <si>
    <t>Total Square metres</t>
  </si>
  <si>
    <t>ANNEX</t>
  </si>
  <si>
    <t>A1</t>
  </si>
  <si>
    <t>A2</t>
  </si>
  <si>
    <t>A3</t>
  </si>
  <si>
    <t>A4</t>
  </si>
  <si>
    <t>A5</t>
  </si>
  <si>
    <t>Kitchen part</t>
  </si>
  <si>
    <t>2 x single bed mattresses</t>
  </si>
  <si>
    <t>Lounge area</t>
  </si>
  <si>
    <t>Doubble bed mattress</t>
  </si>
  <si>
    <t>TECHNO LAB</t>
  </si>
  <si>
    <t>TL2</t>
  </si>
  <si>
    <t>TL3</t>
  </si>
  <si>
    <t xml:space="preserve">Total in Square metres </t>
  </si>
  <si>
    <t>STUDENT RES</t>
  </si>
  <si>
    <t>Lounge Area</t>
  </si>
  <si>
    <t>SE9</t>
  </si>
  <si>
    <t>SE1</t>
  </si>
  <si>
    <t>SE2</t>
  </si>
  <si>
    <t>SE3</t>
  </si>
  <si>
    <t>SE4</t>
  </si>
  <si>
    <t>SE5</t>
  </si>
  <si>
    <t>SE6</t>
  </si>
  <si>
    <t>SN1</t>
  </si>
  <si>
    <t>SN2</t>
  </si>
  <si>
    <t>SN3</t>
  </si>
  <si>
    <t>SN4</t>
  </si>
  <si>
    <t>SN5</t>
  </si>
  <si>
    <t>SN6</t>
  </si>
  <si>
    <t>2 Single bed mattresses</t>
  </si>
  <si>
    <t>Sum of Square metres</t>
  </si>
  <si>
    <t>RESEARCH BUILDING</t>
  </si>
  <si>
    <t>TOTAL</t>
  </si>
  <si>
    <t>single bed mattress</t>
  </si>
  <si>
    <t>Sick bay</t>
  </si>
  <si>
    <t>Library area</t>
  </si>
  <si>
    <t>Office chairs</t>
  </si>
  <si>
    <t>Qty</t>
  </si>
  <si>
    <t>Highback and typist chairs</t>
  </si>
  <si>
    <t>Total</t>
  </si>
  <si>
    <t>Double bed mattress</t>
  </si>
  <si>
    <t>New Space Weather Auditorium chairs</t>
  </si>
  <si>
    <t>Lecture room chairs</t>
  </si>
  <si>
    <t>New Space Weather Building</t>
  </si>
  <si>
    <t>Kitchen</t>
  </si>
  <si>
    <t>Illanga board room</t>
  </si>
  <si>
    <t>Aurora board room</t>
  </si>
  <si>
    <t>Office SW 9 (Christopher's office)</t>
  </si>
  <si>
    <t xml:space="preserve">Office SW 10 </t>
  </si>
  <si>
    <t>Bedroom 1</t>
  </si>
  <si>
    <t>Bedroom 2</t>
  </si>
  <si>
    <t>Bedroom 3</t>
  </si>
  <si>
    <t>Bedroom 4</t>
  </si>
  <si>
    <t>Office 1 (Marty's office)</t>
  </si>
  <si>
    <t>Office 2</t>
  </si>
  <si>
    <t>Office 3</t>
  </si>
  <si>
    <t>Office 4 (Herman's office)</t>
  </si>
  <si>
    <t>Auditorium</t>
  </si>
  <si>
    <t>Auditorium Stage</t>
  </si>
  <si>
    <t>Operation Room</t>
  </si>
  <si>
    <t>Fort Knox</t>
  </si>
  <si>
    <t>Student Res</t>
  </si>
  <si>
    <t>Annex</t>
  </si>
  <si>
    <t>New Space Weather Centre</t>
  </si>
  <si>
    <t>Single bed mattress</t>
  </si>
  <si>
    <t>New Guest House</t>
  </si>
  <si>
    <t>Double Bed</t>
  </si>
  <si>
    <t>Main Bedroom (1)</t>
  </si>
  <si>
    <t>Length</t>
  </si>
  <si>
    <t>Width</t>
  </si>
  <si>
    <t>New Bedroom (main 1)</t>
  </si>
  <si>
    <t>New Bedroom 2</t>
  </si>
  <si>
    <t>New bedroom 3</t>
  </si>
  <si>
    <t>New bedroom 4</t>
  </si>
  <si>
    <t>New Bedroom 5</t>
  </si>
  <si>
    <t>New bedroom 6</t>
  </si>
  <si>
    <t>Room Total</t>
  </si>
  <si>
    <t>Rooms/Areas</t>
  </si>
  <si>
    <t>Beds</t>
  </si>
  <si>
    <t>Single bed</t>
  </si>
  <si>
    <t>Double bed</t>
  </si>
  <si>
    <t>Number of beds on-site per building</t>
  </si>
  <si>
    <t>Room Total in sqm metres</t>
  </si>
  <si>
    <t>NEW GUEST ACCOMODATION</t>
  </si>
  <si>
    <t>NEW SPACE WEATHER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</si>
</sst>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R&quot;#,##0;[Red]\-&quot;R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1" fillId="0" borderId="2" xfId="0" applyFont="1" applyBorder="1"/>
    <xf numFmtId="0" fontId="0" fillId="0" borderId="2" xfId="0" applyBorder="1"/>
    <xf numFmtId="2" fontId="0" fillId="0" borderId="2" xfId="0" applyNumberFormat="1" applyBorder="1"/>
    <xf numFmtId="2" fontId="0" fillId="0" borderId="3" xfId="0" applyNumberFormat="1" applyBorder="1"/>
    <xf numFmtId="6" fontId="0" fillId="0" borderId="2" xfId="0" applyNumberFormat="1" applyBorder="1"/>
    <xf numFmtId="0" fontId="0" fillId="0" borderId="5" xfId="0" applyBorder="1"/>
    <xf numFmtId="0" fontId="5" fillId="0" borderId="2" xfId="0" applyFont="1" applyBorder="1"/>
    <xf numFmtId="0" fontId="6" fillId="0" borderId="0" xfId="0" applyFont="1"/>
    <xf numFmtId="0" fontId="4" fillId="0" borderId="2" xfId="0" applyFont="1" applyBorder="1"/>
    <xf numFmtId="0" fontId="1" fillId="2" borderId="2" xfId="0" applyFont="1" applyFill="1" applyBorder="1"/>
    <xf numFmtId="2" fontId="0" fillId="2" borderId="2" xfId="0" applyNumberFormat="1" applyFill="1" applyBorder="1"/>
    <xf numFmtId="0" fontId="0" fillId="0" borderId="2" xfId="0" applyBorder="1" applyAlignment="1">
      <alignment horizontal="right"/>
    </xf>
    <xf numFmtId="0" fontId="8" fillId="2" borderId="4" xfId="0" applyFont="1" applyFill="1" applyBorder="1"/>
    <xf numFmtId="0" fontId="0" fillId="2" borderId="4" xfId="0" applyFill="1" applyBorder="1"/>
    <xf numFmtId="0" fontId="0" fillId="2" borderId="1" xfId="0" applyFill="1" applyBorder="1"/>
    <xf numFmtId="0" fontId="5" fillId="2" borderId="4" xfId="0" applyFont="1" applyFill="1" applyBorder="1"/>
    <xf numFmtId="0" fontId="3" fillId="2" borderId="4" xfId="0" applyFont="1" applyFill="1" applyBorder="1"/>
    <xf numFmtId="0" fontId="8" fillId="2" borderId="1" xfId="0" applyFont="1" applyFill="1" applyBorder="1"/>
    <xf numFmtId="0" fontId="3" fillId="0" borderId="2" xfId="0" applyFont="1" applyBorder="1"/>
    <xf numFmtId="2" fontId="3" fillId="0" borderId="2" xfId="0" applyNumberFormat="1" applyFont="1" applyBorder="1"/>
    <xf numFmtId="0" fontId="2" fillId="2" borderId="4" xfId="0" applyFont="1" applyFill="1" applyBorder="1"/>
    <xf numFmtId="2" fontId="0" fillId="2" borderId="4" xfId="0" applyNumberFormat="1" applyFill="1" applyBorder="1"/>
    <xf numFmtId="0" fontId="1" fillId="2" borderId="4" xfId="0" applyFont="1" applyFill="1" applyBorder="1"/>
    <xf numFmtId="0" fontId="0" fillId="0" borderId="4" xfId="0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5" fillId="0" borderId="0" xfId="0" applyFont="1"/>
    <xf numFmtId="2" fontId="9" fillId="0" borderId="0" xfId="0" applyNumberFormat="1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workbookViewId="0">
      <selection activeCell="C34" sqref="C34"/>
    </sheetView>
  </sheetViews>
  <sheetFormatPr defaultRowHeight="15" x14ac:dyDescent="0.25"/>
  <cols>
    <col min="1" max="1" width="19.140625" customWidth="1"/>
    <col min="4" max="4" width="13.42578125" customWidth="1"/>
  </cols>
  <sheetData>
    <row r="1" spans="1:4" x14ac:dyDescent="0.25">
      <c r="A1" s="5" t="s">
        <v>78</v>
      </c>
      <c r="B1" s="5"/>
      <c r="C1" s="6"/>
      <c r="D1" s="6"/>
    </row>
    <row r="2" spans="1:4" x14ac:dyDescent="0.25">
      <c r="A2" s="5" t="s">
        <v>0</v>
      </c>
      <c r="B2" s="5" t="s">
        <v>115</v>
      </c>
      <c r="C2" s="5" t="s">
        <v>116</v>
      </c>
      <c r="D2" s="5" t="s">
        <v>123</v>
      </c>
    </row>
    <row r="3" spans="1:4" x14ac:dyDescent="0.25">
      <c r="A3" s="9">
        <v>7</v>
      </c>
      <c r="B3" s="6">
        <v>5.0999999999999996</v>
      </c>
      <c r="C3" s="6">
        <v>3.8</v>
      </c>
      <c r="D3" s="7">
        <f>SUM(B3*C3)</f>
        <v>19.38</v>
      </c>
    </row>
    <row r="4" spans="1:4" x14ac:dyDescent="0.25">
      <c r="A4" s="9">
        <v>3</v>
      </c>
      <c r="B4" s="6">
        <v>3.81</v>
      </c>
      <c r="C4" s="6">
        <v>3.36</v>
      </c>
      <c r="D4" s="7">
        <f t="shared" ref="D4:D9" si="0">SUM(B4*C4)</f>
        <v>12.801600000000001</v>
      </c>
    </row>
    <row r="5" spans="1:4" x14ac:dyDescent="0.25">
      <c r="A5" s="9">
        <v>6</v>
      </c>
      <c r="B5" s="6">
        <v>3.84</v>
      </c>
      <c r="C5" s="6">
        <v>3.17</v>
      </c>
      <c r="D5" s="7">
        <f t="shared" si="0"/>
        <v>12.172799999999999</v>
      </c>
    </row>
    <row r="6" spans="1:4" x14ac:dyDescent="0.25">
      <c r="A6" s="9">
        <v>2</v>
      </c>
      <c r="B6" s="7">
        <v>3.75</v>
      </c>
      <c r="C6" s="6">
        <v>3.01</v>
      </c>
      <c r="D6" s="7">
        <f t="shared" si="0"/>
        <v>11.2875</v>
      </c>
    </row>
    <row r="7" spans="1:4" x14ac:dyDescent="0.25">
      <c r="A7" s="9">
        <v>5</v>
      </c>
      <c r="B7" s="6">
        <v>3.14</v>
      </c>
      <c r="C7" s="6">
        <v>3.78</v>
      </c>
      <c r="D7" s="7">
        <f t="shared" si="0"/>
        <v>11.869199999999999</v>
      </c>
    </row>
    <row r="8" spans="1:4" x14ac:dyDescent="0.25">
      <c r="A8" s="9">
        <v>12</v>
      </c>
      <c r="B8" s="6">
        <v>4.29</v>
      </c>
      <c r="C8" s="6">
        <v>3.9</v>
      </c>
      <c r="D8" s="7">
        <f t="shared" si="0"/>
        <v>16.730999999999998</v>
      </c>
    </row>
    <row r="9" spans="1:4" x14ac:dyDescent="0.25">
      <c r="A9" s="9">
        <v>11</v>
      </c>
      <c r="B9" s="6">
        <v>3.31</v>
      </c>
      <c r="C9" s="6">
        <v>3.9</v>
      </c>
      <c r="D9" s="7">
        <f t="shared" si="0"/>
        <v>12.909000000000001</v>
      </c>
    </row>
    <row r="10" spans="1:4" ht="15.75" thickBot="1" x14ac:dyDescent="0.3">
      <c r="A10" s="18" t="s">
        <v>8</v>
      </c>
      <c r="B10" s="18"/>
      <c r="C10" s="18"/>
      <c r="D10" s="26">
        <f>SUM(D3:D9)</f>
        <v>97.1511</v>
      </c>
    </row>
    <row r="11" spans="1:4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"/>
  <sheetViews>
    <sheetView workbookViewId="0">
      <selection activeCell="I19" sqref="I19"/>
    </sheetView>
  </sheetViews>
  <sheetFormatPr defaultRowHeight="15" x14ac:dyDescent="0.25"/>
  <cols>
    <col min="1" max="1" width="20.7109375" customWidth="1"/>
    <col min="4" max="4" width="10.85546875" style="2" customWidth="1"/>
  </cols>
  <sheetData>
    <row r="1" spans="1:4" x14ac:dyDescent="0.25">
      <c r="A1" s="5" t="s">
        <v>57</v>
      </c>
      <c r="B1" s="6"/>
      <c r="C1" s="6"/>
      <c r="D1" s="7"/>
    </row>
    <row r="2" spans="1:4" x14ac:dyDescent="0.25">
      <c r="A2" s="23" t="s">
        <v>2</v>
      </c>
      <c r="B2" s="23" t="s">
        <v>115</v>
      </c>
      <c r="C2" s="23" t="s">
        <v>116</v>
      </c>
      <c r="D2" s="7" t="s">
        <v>123</v>
      </c>
    </row>
    <row r="3" spans="1:4" x14ac:dyDescent="0.25">
      <c r="A3" s="6" t="s">
        <v>58</v>
      </c>
      <c r="B3" s="6">
        <v>8.9</v>
      </c>
      <c r="C3" s="6">
        <v>7.2</v>
      </c>
      <c r="D3" s="7">
        <f>SUM(B3*C3)</f>
        <v>64.08</v>
      </c>
    </row>
    <row r="4" spans="1:4" x14ac:dyDescent="0.25">
      <c r="A4" s="34" t="s">
        <v>59</v>
      </c>
      <c r="B4" s="6">
        <v>6.2</v>
      </c>
      <c r="C4" s="6">
        <v>1.01</v>
      </c>
      <c r="D4" s="7">
        <f>SUM(B4*C4)</f>
        <v>6.2620000000000005</v>
      </c>
    </row>
    <row r="5" spans="1:4" x14ac:dyDescent="0.25">
      <c r="A5" s="34"/>
      <c r="B5" s="6">
        <v>5.52</v>
      </c>
      <c r="C5" s="6">
        <v>2.46</v>
      </c>
      <c r="D5" s="7">
        <f>SUM(B5*C5)</f>
        <v>13.579199999999998</v>
      </c>
    </row>
    <row r="6" spans="1:4" ht="15.75" thickBot="1" x14ac:dyDescent="0.3">
      <c r="A6" s="27" t="s">
        <v>60</v>
      </c>
      <c r="B6" s="18"/>
      <c r="C6" s="18"/>
      <c r="D6" s="26">
        <f>SUM(D3:D5)</f>
        <v>83.921199999999999</v>
      </c>
    </row>
    <row r="7" spans="1:4" ht="15.75" thickTop="1" x14ac:dyDescent="0.25"/>
  </sheetData>
  <mergeCells count="1">
    <mergeCell ref="A4:A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3"/>
  <sheetViews>
    <sheetView topLeftCell="A4" workbookViewId="0">
      <selection activeCell="G21" sqref="G21"/>
    </sheetView>
  </sheetViews>
  <sheetFormatPr defaultRowHeight="15" x14ac:dyDescent="0.25"/>
  <cols>
    <col min="1" max="1" width="27.85546875" customWidth="1"/>
    <col min="4" max="4" width="10.5703125" customWidth="1"/>
    <col min="5" max="5" width="21.7109375" customWidth="1"/>
  </cols>
  <sheetData>
    <row r="1" spans="1:5" x14ac:dyDescent="0.25">
      <c r="A1" s="5" t="s">
        <v>61</v>
      </c>
      <c r="B1" s="5"/>
      <c r="C1" s="6"/>
      <c r="D1" s="6"/>
      <c r="E1" s="6"/>
    </row>
    <row r="2" spans="1:5" x14ac:dyDescent="0.25">
      <c r="A2" s="23" t="s">
        <v>2</v>
      </c>
      <c r="B2" s="29" t="s">
        <v>115</v>
      </c>
      <c r="C2" s="23" t="s">
        <v>116</v>
      </c>
      <c r="D2" s="23" t="s">
        <v>123</v>
      </c>
      <c r="E2" s="6"/>
    </row>
    <row r="3" spans="1:5" x14ac:dyDescent="0.25">
      <c r="A3" s="6" t="s">
        <v>63</v>
      </c>
      <c r="B3" s="6">
        <v>5.65</v>
      </c>
      <c r="C3" s="6">
        <v>5.65</v>
      </c>
      <c r="D3" s="7">
        <f>SUM(B3*C3)</f>
        <v>31.922500000000003</v>
      </c>
      <c r="E3" s="6" t="s">
        <v>62</v>
      </c>
    </row>
    <row r="4" spans="1:5" x14ac:dyDescent="0.25">
      <c r="A4" s="6" t="s">
        <v>64</v>
      </c>
      <c r="B4" s="6">
        <v>4</v>
      </c>
      <c r="C4" s="6">
        <v>3.15</v>
      </c>
      <c r="D4" s="7">
        <f t="shared" ref="D4:D21" si="0">SUM(B4*C4)</f>
        <v>12.6</v>
      </c>
      <c r="E4" s="6" t="s">
        <v>76</v>
      </c>
    </row>
    <row r="5" spans="1:5" x14ac:dyDescent="0.25">
      <c r="A5" s="6" t="s">
        <v>65</v>
      </c>
      <c r="B5" s="6">
        <v>4.07</v>
      </c>
      <c r="C5" s="6">
        <v>3.36</v>
      </c>
      <c r="D5" s="7">
        <f t="shared" si="0"/>
        <v>13.6752</v>
      </c>
      <c r="E5" s="6" t="s">
        <v>76</v>
      </c>
    </row>
    <row r="6" spans="1:5" x14ac:dyDescent="0.25">
      <c r="A6" s="6" t="s">
        <v>66</v>
      </c>
      <c r="B6" s="6">
        <v>4</v>
      </c>
      <c r="C6" s="6">
        <v>3.15</v>
      </c>
      <c r="D6" s="7">
        <f t="shared" si="0"/>
        <v>12.6</v>
      </c>
      <c r="E6" s="6" t="s">
        <v>76</v>
      </c>
    </row>
    <row r="7" spans="1:5" x14ac:dyDescent="0.25">
      <c r="A7" s="6" t="s">
        <v>67</v>
      </c>
      <c r="B7" s="6">
        <v>4</v>
      </c>
      <c r="C7" s="6">
        <v>3.15</v>
      </c>
      <c r="D7" s="7">
        <f t="shared" si="0"/>
        <v>12.6</v>
      </c>
      <c r="E7" s="6" t="s">
        <v>76</v>
      </c>
    </row>
    <row r="8" spans="1:5" x14ac:dyDescent="0.25">
      <c r="A8" s="6" t="s">
        <v>68</v>
      </c>
      <c r="B8" s="6">
        <v>4</v>
      </c>
      <c r="C8" s="6">
        <v>3.15</v>
      </c>
      <c r="D8" s="7">
        <f t="shared" si="0"/>
        <v>12.6</v>
      </c>
      <c r="E8" s="6" t="s">
        <v>76</v>
      </c>
    </row>
    <row r="9" spans="1:5" x14ac:dyDescent="0.25">
      <c r="A9" s="6" t="s">
        <v>69</v>
      </c>
      <c r="B9" s="6">
        <v>4.05</v>
      </c>
      <c r="C9" s="6">
        <v>3.57</v>
      </c>
      <c r="D9" s="7">
        <f t="shared" si="0"/>
        <v>14.458499999999999</v>
      </c>
      <c r="E9" s="6" t="s">
        <v>76</v>
      </c>
    </row>
    <row r="10" spans="1:5" x14ac:dyDescent="0.25">
      <c r="A10" s="6" t="s">
        <v>70</v>
      </c>
      <c r="B10" s="6">
        <v>4</v>
      </c>
      <c r="C10" s="6">
        <v>3.15</v>
      </c>
      <c r="D10" s="7">
        <f t="shared" si="0"/>
        <v>12.6</v>
      </c>
      <c r="E10" s="6" t="s">
        <v>76</v>
      </c>
    </row>
    <row r="11" spans="1:5" x14ac:dyDescent="0.25">
      <c r="A11" s="6" t="s">
        <v>71</v>
      </c>
      <c r="B11" s="6">
        <v>4</v>
      </c>
      <c r="C11" s="6">
        <v>3.15</v>
      </c>
      <c r="D11" s="7">
        <f t="shared" si="0"/>
        <v>12.6</v>
      </c>
      <c r="E11" s="6" t="s">
        <v>76</v>
      </c>
    </row>
    <row r="12" spans="1:5" x14ac:dyDescent="0.25">
      <c r="A12" s="6" t="s">
        <v>72</v>
      </c>
      <c r="B12" s="6">
        <v>4</v>
      </c>
      <c r="C12" s="6">
        <v>3.15</v>
      </c>
      <c r="D12" s="7">
        <f t="shared" si="0"/>
        <v>12.6</v>
      </c>
      <c r="E12" s="6" t="s">
        <v>76</v>
      </c>
    </row>
    <row r="13" spans="1:5" x14ac:dyDescent="0.25">
      <c r="A13" s="6" t="s">
        <v>73</v>
      </c>
      <c r="B13" s="6">
        <v>4</v>
      </c>
      <c r="C13" s="6">
        <v>3.15</v>
      </c>
      <c r="D13" s="7">
        <f t="shared" si="0"/>
        <v>12.6</v>
      </c>
      <c r="E13" s="6" t="s">
        <v>76</v>
      </c>
    </row>
    <row r="14" spans="1:5" x14ac:dyDescent="0.25">
      <c r="A14" s="6" t="s">
        <v>74</v>
      </c>
      <c r="B14" s="6">
        <v>4</v>
      </c>
      <c r="C14" s="6">
        <v>3.15</v>
      </c>
      <c r="D14" s="7">
        <f t="shared" si="0"/>
        <v>12.6</v>
      </c>
      <c r="E14" s="6" t="s">
        <v>76</v>
      </c>
    </row>
    <row r="15" spans="1:5" x14ac:dyDescent="0.25">
      <c r="A15" s="6" t="s">
        <v>75</v>
      </c>
      <c r="B15" s="6">
        <v>4.0599999999999996</v>
      </c>
      <c r="C15" s="6">
        <v>3.5</v>
      </c>
      <c r="D15" s="7">
        <f t="shared" si="0"/>
        <v>14.209999999999999</v>
      </c>
      <c r="E15" s="6" t="s">
        <v>76</v>
      </c>
    </row>
    <row r="16" spans="1:5" x14ac:dyDescent="0.25">
      <c r="A16" s="6" t="s">
        <v>117</v>
      </c>
      <c r="B16" s="6">
        <v>4.2</v>
      </c>
      <c r="C16" s="6">
        <v>4.2</v>
      </c>
      <c r="D16" s="7">
        <f t="shared" si="0"/>
        <v>17.64</v>
      </c>
      <c r="E16" s="6" t="s">
        <v>76</v>
      </c>
    </row>
    <row r="17" spans="1:5" x14ac:dyDescent="0.25">
      <c r="A17" s="6" t="s">
        <v>118</v>
      </c>
      <c r="B17" s="6">
        <v>4</v>
      </c>
      <c r="C17" s="6">
        <v>3.6</v>
      </c>
      <c r="D17" s="7">
        <f t="shared" si="0"/>
        <v>14.4</v>
      </c>
      <c r="E17" s="6" t="s">
        <v>76</v>
      </c>
    </row>
    <row r="18" spans="1:5" x14ac:dyDescent="0.25">
      <c r="A18" s="6" t="s">
        <v>119</v>
      </c>
      <c r="B18" s="6">
        <v>4</v>
      </c>
      <c r="C18" s="6">
        <v>3.6</v>
      </c>
      <c r="D18" s="7">
        <f t="shared" si="0"/>
        <v>14.4</v>
      </c>
      <c r="E18" s="6" t="s">
        <v>76</v>
      </c>
    </row>
    <row r="19" spans="1:5" x14ac:dyDescent="0.25">
      <c r="A19" s="6" t="s">
        <v>120</v>
      </c>
      <c r="B19" s="6">
        <v>4</v>
      </c>
      <c r="C19" s="6">
        <v>3.6</v>
      </c>
      <c r="D19" s="7">
        <f t="shared" si="0"/>
        <v>14.4</v>
      </c>
      <c r="E19" s="6" t="s">
        <v>76</v>
      </c>
    </row>
    <row r="20" spans="1:5" x14ac:dyDescent="0.25">
      <c r="A20" s="6" t="s">
        <v>121</v>
      </c>
      <c r="B20" s="6">
        <v>4</v>
      </c>
      <c r="C20" s="6">
        <v>3.6</v>
      </c>
      <c r="D20" s="7">
        <f t="shared" si="0"/>
        <v>14.4</v>
      </c>
      <c r="E20" s="6" t="s">
        <v>76</v>
      </c>
    </row>
    <row r="21" spans="1:5" x14ac:dyDescent="0.25">
      <c r="A21" s="6" t="s">
        <v>122</v>
      </c>
      <c r="B21" s="6">
        <v>4</v>
      </c>
      <c r="C21" s="6">
        <v>3.6</v>
      </c>
      <c r="D21" s="7">
        <f t="shared" si="0"/>
        <v>14.4</v>
      </c>
      <c r="E21" s="6" t="s">
        <v>76</v>
      </c>
    </row>
    <row r="22" spans="1:5" ht="15.75" thickBot="1" x14ac:dyDescent="0.3">
      <c r="A22" s="27" t="s">
        <v>46</v>
      </c>
      <c r="B22" s="18"/>
      <c r="C22" s="18"/>
      <c r="D22" s="26">
        <f>SUM(D3:D21)</f>
        <v>277.30619999999999</v>
      </c>
      <c r="E22" s="18">
        <v>36</v>
      </c>
    </row>
    <row r="23" spans="1:5" ht="15.75" thickTop="1" x14ac:dyDescent="0.25"/>
  </sheetData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4"/>
  <sheetViews>
    <sheetView tabSelected="1" workbookViewId="0">
      <selection activeCell="E18" sqref="E18"/>
    </sheetView>
  </sheetViews>
  <sheetFormatPr defaultRowHeight="15" x14ac:dyDescent="0.25"/>
  <cols>
    <col min="1" max="1" width="31.28515625" customWidth="1"/>
  </cols>
  <sheetData>
    <row r="1" spans="1:2" x14ac:dyDescent="0.25">
      <c r="A1" s="3" t="s">
        <v>77</v>
      </c>
    </row>
    <row r="3" spans="1:2" x14ac:dyDescent="0.25">
      <c r="A3" s="14" t="s">
        <v>78</v>
      </c>
      <c r="B3" s="15">
        <v>97.1511</v>
      </c>
    </row>
    <row r="4" spans="1:2" x14ac:dyDescent="0.25">
      <c r="A4" s="14" t="s">
        <v>1</v>
      </c>
      <c r="B4" s="15">
        <v>186.95170000000002</v>
      </c>
    </row>
    <row r="5" spans="1:2" x14ac:dyDescent="0.25">
      <c r="A5" s="14" t="s">
        <v>9</v>
      </c>
      <c r="B5" s="15">
        <v>448.19000000000005</v>
      </c>
    </row>
    <row r="6" spans="1:2" x14ac:dyDescent="0.25">
      <c r="A6" s="14" t="s">
        <v>32</v>
      </c>
      <c r="B6" s="15">
        <v>71.915000000000006</v>
      </c>
    </row>
    <row r="7" spans="1:2" x14ac:dyDescent="0.25">
      <c r="A7" s="14" t="s">
        <v>40</v>
      </c>
      <c r="B7" s="15">
        <v>67.992000000000004</v>
      </c>
    </row>
    <row r="8" spans="1:2" x14ac:dyDescent="0.25">
      <c r="A8" s="14" t="s">
        <v>47</v>
      </c>
      <c r="B8" s="15">
        <v>53.384</v>
      </c>
    </row>
    <row r="9" spans="1:2" x14ac:dyDescent="0.25">
      <c r="A9" s="14" t="s">
        <v>57</v>
      </c>
      <c r="B9" s="15">
        <v>83.921199999999999</v>
      </c>
    </row>
    <row r="10" spans="1:2" x14ac:dyDescent="0.25">
      <c r="A10" s="14" t="s">
        <v>61</v>
      </c>
      <c r="B10" s="15">
        <v>277.31</v>
      </c>
    </row>
    <row r="11" spans="1:2" x14ac:dyDescent="0.25">
      <c r="A11" s="14" t="s">
        <v>130</v>
      </c>
      <c r="B11" s="15">
        <v>107.4</v>
      </c>
    </row>
    <row r="12" spans="1:2" x14ac:dyDescent="0.25">
      <c r="A12" s="14" t="s">
        <v>131</v>
      </c>
      <c r="B12" s="15">
        <v>571.87</v>
      </c>
    </row>
    <row r="13" spans="1:2" ht="19.5" thickBot="1" x14ac:dyDescent="0.35">
      <c r="A13" s="4" t="s">
        <v>79</v>
      </c>
      <c r="B13" s="8">
        <f>SUM(B3:B12)</f>
        <v>1966.085</v>
      </c>
    </row>
    <row r="14" spans="1:2" ht="19.5" thickTop="1" x14ac:dyDescent="0.3">
      <c r="A14" s="4"/>
      <c r="B14" s="2"/>
    </row>
    <row r="15" spans="1:2" ht="18.75" x14ac:dyDescent="0.3">
      <c r="A15" s="31" t="s">
        <v>128</v>
      </c>
      <c r="B15" s="32"/>
    </row>
    <row r="16" spans="1:2" ht="18.75" x14ac:dyDescent="0.3">
      <c r="A16" s="4" t="s">
        <v>107</v>
      </c>
    </row>
    <row r="17" spans="1:3" x14ac:dyDescent="0.25">
      <c r="A17" s="6" t="s">
        <v>56</v>
      </c>
      <c r="B17" s="6">
        <v>1</v>
      </c>
    </row>
    <row r="18" spans="1:3" x14ac:dyDescent="0.25">
      <c r="A18" s="6" t="s">
        <v>56</v>
      </c>
      <c r="B18" s="6">
        <v>1</v>
      </c>
    </row>
    <row r="19" spans="1:3" x14ac:dyDescent="0.25">
      <c r="A19" s="6" t="s">
        <v>56</v>
      </c>
      <c r="B19" s="6">
        <v>1</v>
      </c>
    </row>
    <row r="20" spans="1:3" x14ac:dyDescent="0.25">
      <c r="A20" s="6" t="s">
        <v>56</v>
      </c>
      <c r="B20" s="6">
        <v>1</v>
      </c>
    </row>
    <row r="21" spans="1:3" ht="15.75" thickBot="1" x14ac:dyDescent="0.3">
      <c r="A21" s="19" t="s">
        <v>86</v>
      </c>
      <c r="B21" s="19">
        <f>SUM(B17:B20)</f>
        <v>4</v>
      </c>
    </row>
    <row r="22" spans="1:3" ht="15.75" thickTop="1" x14ac:dyDescent="0.25"/>
    <row r="23" spans="1:3" ht="18.75" x14ac:dyDescent="0.3">
      <c r="A23" s="4" t="s">
        <v>109</v>
      </c>
    </row>
    <row r="24" spans="1:3" x14ac:dyDescent="0.25">
      <c r="A24" s="6" t="s">
        <v>80</v>
      </c>
      <c r="B24" s="6">
        <v>1</v>
      </c>
      <c r="C24" t="s">
        <v>81</v>
      </c>
    </row>
    <row r="25" spans="1:3" x14ac:dyDescent="0.25">
      <c r="A25" s="6" t="s">
        <v>54</v>
      </c>
      <c r="B25" s="6">
        <v>2</v>
      </c>
    </row>
    <row r="26" spans="1:3" x14ac:dyDescent="0.25">
      <c r="A26" s="6" t="s">
        <v>54</v>
      </c>
      <c r="B26" s="6">
        <v>2</v>
      </c>
    </row>
    <row r="27" spans="1:3" x14ac:dyDescent="0.25">
      <c r="A27" s="6" t="s">
        <v>54</v>
      </c>
      <c r="B27" s="6">
        <v>2</v>
      </c>
    </row>
    <row r="28" spans="1:3" x14ac:dyDescent="0.25">
      <c r="A28" s="6" t="s">
        <v>54</v>
      </c>
      <c r="B28" s="6">
        <v>2</v>
      </c>
    </row>
    <row r="29" spans="1:3" ht="15.75" thickBot="1" x14ac:dyDescent="0.3">
      <c r="A29" s="17" t="s">
        <v>86</v>
      </c>
      <c r="B29" s="19">
        <f>SUM(B24:B28)</f>
        <v>9</v>
      </c>
    </row>
    <row r="30" spans="1:3" ht="19.5" thickTop="1" x14ac:dyDescent="0.3">
      <c r="A30" s="4" t="s">
        <v>108</v>
      </c>
    </row>
    <row r="31" spans="1:3" x14ac:dyDescent="0.25">
      <c r="A31" s="6" t="s">
        <v>76</v>
      </c>
      <c r="B31" s="6">
        <v>2</v>
      </c>
    </row>
    <row r="32" spans="1:3" x14ac:dyDescent="0.25">
      <c r="A32" s="6" t="s">
        <v>76</v>
      </c>
      <c r="B32" s="6">
        <v>2</v>
      </c>
    </row>
    <row r="33" spans="1:2" x14ac:dyDescent="0.25">
      <c r="A33" s="6" t="s">
        <v>76</v>
      </c>
      <c r="B33" s="6">
        <v>2</v>
      </c>
    </row>
    <row r="34" spans="1:2" x14ac:dyDescent="0.25">
      <c r="A34" s="6" t="s">
        <v>76</v>
      </c>
      <c r="B34" s="6">
        <v>2</v>
      </c>
    </row>
    <row r="35" spans="1:2" x14ac:dyDescent="0.25">
      <c r="A35" s="6" t="s">
        <v>76</v>
      </c>
      <c r="B35" s="6">
        <v>2</v>
      </c>
    </row>
    <row r="36" spans="1:2" x14ac:dyDescent="0.25">
      <c r="A36" s="6" t="s">
        <v>76</v>
      </c>
      <c r="B36" s="6">
        <v>2</v>
      </c>
    </row>
    <row r="37" spans="1:2" x14ac:dyDescent="0.25">
      <c r="A37" s="6" t="s">
        <v>76</v>
      </c>
      <c r="B37" s="6">
        <v>2</v>
      </c>
    </row>
    <row r="38" spans="1:2" x14ac:dyDescent="0.25">
      <c r="A38" s="6" t="s">
        <v>76</v>
      </c>
      <c r="B38" s="6">
        <v>2</v>
      </c>
    </row>
    <row r="39" spans="1:2" x14ac:dyDescent="0.25">
      <c r="A39" s="6" t="s">
        <v>76</v>
      </c>
      <c r="B39" s="6">
        <v>2</v>
      </c>
    </row>
    <row r="40" spans="1:2" x14ac:dyDescent="0.25">
      <c r="A40" s="6" t="s">
        <v>76</v>
      </c>
      <c r="B40" s="6">
        <v>2</v>
      </c>
    </row>
    <row r="41" spans="1:2" x14ac:dyDescent="0.25">
      <c r="A41" s="6" t="s">
        <v>76</v>
      </c>
      <c r="B41" s="6">
        <v>2</v>
      </c>
    </row>
    <row r="42" spans="1:2" x14ac:dyDescent="0.25">
      <c r="A42" s="6" t="s">
        <v>76</v>
      </c>
      <c r="B42" s="6">
        <v>2</v>
      </c>
    </row>
    <row r="43" spans="1:2" x14ac:dyDescent="0.25">
      <c r="A43" s="6" t="s">
        <v>76</v>
      </c>
      <c r="B43" s="6">
        <v>2</v>
      </c>
    </row>
    <row r="44" spans="1:2" x14ac:dyDescent="0.25">
      <c r="A44" s="6" t="s">
        <v>76</v>
      </c>
      <c r="B44" s="6">
        <v>2</v>
      </c>
    </row>
    <row r="45" spans="1:2" x14ac:dyDescent="0.25">
      <c r="A45" s="6" t="s">
        <v>76</v>
      </c>
      <c r="B45" s="6">
        <v>2</v>
      </c>
    </row>
    <row r="46" spans="1:2" x14ac:dyDescent="0.25">
      <c r="A46" s="6" t="s">
        <v>76</v>
      </c>
      <c r="B46" s="6">
        <v>2</v>
      </c>
    </row>
    <row r="47" spans="1:2" x14ac:dyDescent="0.25">
      <c r="A47" s="6" t="s">
        <v>76</v>
      </c>
      <c r="B47" s="6">
        <v>2</v>
      </c>
    </row>
    <row r="48" spans="1:2" x14ac:dyDescent="0.25">
      <c r="A48" s="6" t="s">
        <v>76</v>
      </c>
      <c r="B48" s="6">
        <v>2</v>
      </c>
    </row>
    <row r="49" spans="1:2" ht="15.75" thickBot="1" x14ac:dyDescent="0.3">
      <c r="A49" s="22" t="s">
        <v>86</v>
      </c>
      <c r="B49" s="19">
        <f>SUM(B31:B48)</f>
        <v>36</v>
      </c>
    </row>
    <row r="50" spans="1:2" ht="15.75" thickTop="1" x14ac:dyDescent="0.25"/>
    <row r="51" spans="1:2" ht="18.75" x14ac:dyDescent="0.3">
      <c r="A51" s="13" t="s">
        <v>110</v>
      </c>
      <c r="B51" s="6"/>
    </row>
    <row r="52" spans="1:2" x14ac:dyDescent="0.25">
      <c r="A52" s="6" t="s">
        <v>111</v>
      </c>
      <c r="B52" s="6">
        <v>1</v>
      </c>
    </row>
    <row r="53" spans="1:2" x14ac:dyDescent="0.25">
      <c r="A53" s="6" t="s">
        <v>111</v>
      </c>
      <c r="B53" s="6">
        <v>1</v>
      </c>
    </row>
    <row r="54" spans="1:2" x14ac:dyDescent="0.25">
      <c r="A54" s="6" t="s">
        <v>111</v>
      </c>
      <c r="B54" s="6">
        <v>1</v>
      </c>
    </row>
    <row r="55" spans="1:2" x14ac:dyDescent="0.25">
      <c r="A55" s="6" t="s">
        <v>111</v>
      </c>
      <c r="B55" s="6">
        <v>1</v>
      </c>
    </row>
    <row r="56" spans="1:2" ht="15.75" thickBot="1" x14ac:dyDescent="0.3">
      <c r="A56" s="17" t="s">
        <v>86</v>
      </c>
      <c r="B56" s="18">
        <f>SUM(B52:B55)</f>
        <v>4</v>
      </c>
    </row>
    <row r="57" spans="1:2" ht="15.75" thickTop="1" x14ac:dyDescent="0.25"/>
    <row r="58" spans="1:2" ht="18.75" x14ac:dyDescent="0.3">
      <c r="A58" s="4" t="s">
        <v>112</v>
      </c>
    </row>
    <row r="59" spans="1:2" x14ac:dyDescent="0.25">
      <c r="A59" s="6" t="s">
        <v>113</v>
      </c>
      <c r="B59" s="6">
        <v>1</v>
      </c>
    </row>
    <row r="60" spans="1:2" x14ac:dyDescent="0.25">
      <c r="A60" s="6" t="s">
        <v>113</v>
      </c>
      <c r="B60" s="6">
        <v>1</v>
      </c>
    </row>
    <row r="61" spans="1:2" x14ac:dyDescent="0.25">
      <c r="A61" s="6" t="s">
        <v>113</v>
      </c>
      <c r="B61" s="6">
        <v>1</v>
      </c>
    </row>
    <row r="62" spans="1:2" x14ac:dyDescent="0.25">
      <c r="A62" s="6" t="s">
        <v>113</v>
      </c>
      <c r="B62" s="6">
        <v>1</v>
      </c>
    </row>
    <row r="63" spans="1:2" ht="15.75" thickBot="1" x14ac:dyDescent="0.3">
      <c r="A63" s="17" t="s">
        <v>86</v>
      </c>
      <c r="B63" s="18">
        <f>SUM(B59:B62)</f>
        <v>4</v>
      </c>
    </row>
    <row r="64" spans="1:2" ht="15.75" thickTop="1" x14ac:dyDescent="0.25"/>
  </sheetData>
  <sheetProtection algorithmName="SHA-512" hashValue="kZwcs4pQ1Gt2rxaZlQa4GjHb+tUOtWJv/ViPqzaiFk47OB1knp+Ndev2q27MyT6AgWGJTLVTdIqG0dkXUiOdxw==" saltValue="dhyCqzqA5USXFEl74Ye6U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activeCell="F14" sqref="F14"/>
    </sheetView>
  </sheetViews>
  <sheetFormatPr defaultRowHeight="15" x14ac:dyDescent="0.25"/>
  <cols>
    <col min="1" max="1" width="19.85546875" customWidth="1"/>
    <col min="4" max="4" width="11.7109375" style="2" customWidth="1"/>
  </cols>
  <sheetData>
    <row r="1" spans="1:4" x14ac:dyDescent="0.25">
      <c r="A1" s="5" t="s">
        <v>1</v>
      </c>
      <c r="B1" s="5"/>
      <c r="C1" s="6"/>
      <c r="D1" s="7"/>
    </row>
    <row r="2" spans="1:4" x14ac:dyDescent="0.25">
      <c r="A2" s="5" t="s">
        <v>2</v>
      </c>
      <c r="B2" s="23" t="s">
        <v>115</v>
      </c>
      <c r="C2" s="23" t="s">
        <v>116</v>
      </c>
      <c r="D2" s="24" t="s">
        <v>123</v>
      </c>
    </row>
    <row r="3" spans="1:4" x14ac:dyDescent="0.25">
      <c r="A3" s="6" t="s">
        <v>3</v>
      </c>
      <c r="B3" s="6">
        <v>16.850000000000001</v>
      </c>
      <c r="C3" s="6">
        <v>7.9</v>
      </c>
      <c r="D3" s="7">
        <f>SUM(B3*C3)</f>
        <v>133.11500000000001</v>
      </c>
    </row>
    <row r="4" spans="1:4" x14ac:dyDescent="0.25">
      <c r="A4" s="6" t="s">
        <v>4</v>
      </c>
      <c r="B4" s="6">
        <v>3.3</v>
      </c>
      <c r="C4" s="6">
        <v>3.15</v>
      </c>
      <c r="D4" s="7">
        <f t="shared" ref="D4:D8" si="0">SUM(B4*C4)</f>
        <v>10.395</v>
      </c>
    </row>
    <row r="5" spans="1:4" x14ac:dyDescent="0.25">
      <c r="A5" s="6" t="s">
        <v>5</v>
      </c>
      <c r="B5" s="6">
        <v>3.4</v>
      </c>
      <c r="C5" s="6">
        <v>3.12</v>
      </c>
      <c r="D5" s="7">
        <f t="shared" si="0"/>
        <v>10.608000000000001</v>
      </c>
    </row>
    <row r="6" spans="1:4" x14ac:dyDescent="0.25">
      <c r="A6" s="6" t="s">
        <v>6</v>
      </c>
      <c r="B6" s="6">
        <v>5.2</v>
      </c>
      <c r="C6" s="6">
        <v>3.5</v>
      </c>
      <c r="D6" s="7">
        <f t="shared" si="0"/>
        <v>18.2</v>
      </c>
    </row>
    <row r="7" spans="1:4" x14ac:dyDescent="0.25">
      <c r="A7" s="33" t="s">
        <v>7</v>
      </c>
      <c r="B7" s="6">
        <v>2.5299999999999998</v>
      </c>
      <c r="C7" s="6">
        <v>4.29</v>
      </c>
      <c r="D7" s="7">
        <f t="shared" si="0"/>
        <v>10.8537</v>
      </c>
    </row>
    <row r="8" spans="1:4" x14ac:dyDescent="0.25">
      <c r="A8" s="33"/>
      <c r="B8" s="6">
        <v>3.6</v>
      </c>
      <c r="C8" s="6">
        <v>1.05</v>
      </c>
      <c r="D8" s="7">
        <f t="shared" si="0"/>
        <v>3.7800000000000002</v>
      </c>
    </row>
    <row r="9" spans="1:4" ht="15.75" thickBot="1" x14ac:dyDescent="0.3">
      <c r="A9" s="25" t="s">
        <v>8</v>
      </c>
      <c r="B9" s="18"/>
      <c r="C9" s="18"/>
      <c r="D9" s="26">
        <f>SUM(D3:D8)</f>
        <v>186.95170000000002</v>
      </c>
    </row>
    <row r="10" spans="1:4" ht="15.75" thickTop="1" x14ac:dyDescent="0.25"/>
  </sheetData>
  <mergeCells count="1">
    <mergeCell ref="A7:A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workbookViewId="0">
      <selection activeCell="D30" sqref="D30"/>
    </sheetView>
  </sheetViews>
  <sheetFormatPr defaultRowHeight="15" x14ac:dyDescent="0.25"/>
  <cols>
    <col min="1" max="1" width="19.7109375" customWidth="1"/>
    <col min="4" max="4" width="11.28515625" customWidth="1"/>
  </cols>
  <sheetData>
    <row r="1" spans="1:4" x14ac:dyDescent="0.25">
      <c r="A1" s="23" t="s">
        <v>9</v>
      </c>
      <c r="B1" s="6"/>
      <c r="C1" s="6"/>
      <c r="D1" s="6"/>
    </row>
    <row r="2" spans="1:4" x14ac:dyDescent="0.25">
      <c r="A2" s="23" t="s">
        <v>31</v>
      </c>
      <c r="B2" s="23" t="s">
        <v>115</v>
      </c>
      <c r="C2" s="23" t="s">
        <v>116</v>
      </c>
      <c r="D2" s="23" t="s">
        <v>123</v>
      </c>
    </row>
    <row r="3" spans="1:4" x14ac:dyDescent="0.25">
      <c r="A3" s="6" t="s">
        <v>10</v>
      </c>
      <c r="B3" s="6">
        <v>3.35</v>
      </c>
      <c r="C3" s="6">
        <v>3.5</v>
      </c>
      <c r="D3" s="7">
        <f>SUM(B3*C3)</f>
        <v>11.725</v>
      </c>
    </row>
    <row r="4" spans="1:4" x14ac:dyDescent="0.25">
      <c r="A4" s="6" t="s">
        <v>11</v>
      </c>
      <c r="B4" s="6">
        <v>5.5</v>
      </c>
      <c r="C4" s="6">
        <v>4.2</v>
      </c>
      <c r="D4" s="7">
        <f t="shared" ref="D4:D24" si="0">SUM(B4*C4)</f>
        <v>23.1</v>
      </c>
    </row>
    <row r="5" spans="1:4" x14ac:dyDescent="0.25">
      <c r="A5" s="6" t="s">
        <v>28</v>
      </c>
      <c r="B5" s="6">
        <v>4.9000000000000004</v>
      </c>
      <c r="C5" s="6">
        <v>4.1500000000000004</v>
      </c>
      <c r="D5" s="7">
        <f t="shared" si="0"/>
        <v>20.335000000000004</v>
      </c>
    </row>
    <row r="6" spans="1:4" x14ac:dyDescent="0.25">
      <c r="A6" s="6" t="s">
        <v>29</v>
      </c>
      <c r="B6" s="6">
        <v>4.2</v>
      </c>
      <c r="C6" s="6">
        <v>3.46</v>
      </c>
      <c r="D6" s="7">
        <f t="shared" si="0"/>
        <v>14.532</v>
      </c>
    </row>
    <row r="7" spans="1:4" x14ac:dyDescent="0.25">
      <c r="A7" s="6" t="s">
        <v>26</v>
      </c>
      <c r="B7" s="6">
        <v>4.2</v>
      </c>
      <c r="C7" s="6">
        <v>3.46</v>
      </c>
      <c r="D7" s="7">
        <f t="shared" si="0"/>
        <v>14.532</v>
      </c>
    </row>
    <row r="8" spans="1:4" x14ac:dyDescent="0.25">
      <c r="A8" s="6" t="s">
        <v>27</v>
      </c>
      <c r="B8" s="6">
        <v>4.2300000000000004</v>
      </c>
      <c r="C8" s="6">
        <v>3.5</v>
      </c>
      <c r="D8" s="7">
        <f t="shared" si="0"/>
        <v>14.805000000000001</v>
      </c>
    </row>
    <row r="9" spans="1:4" x14ac:dyDescent="0.25">
      <c r="A9" s="6" t="s">
        <v>12</v>
      </c>
      <c r="B9" s="6">
        <v>13.82</v>
      </c>
      <c r="C9" s="6">
        <v>5.55</v>
      </c>
      <c r="D9" s="7">
        <f t="shared" si="0"/>
        <v>76.700999999999993</v>
      </c>
    </row>
    <row r="10" spans="1:4" x14ac:dyDescent="0.25">
      <c r="A10" s="6" t="s">
        <v>13</v>
      </c>
      <c r="B10" s="6">
        <v>5</v>
      </c>
      <c r="C10" s="6">
        <v>3.65</v>
      </c>
      <c r="D10" s="7">
        <f t="shared" si="0"/>
        <v>18.25</v>
      </c>
    </row>
    <row r="11" spans="1:4" x14ac:dyDescent="0.25">
      <c r="A11" s="6" t="s">
        <v>14</v>
      </c>
      <c r="B11" s="6">
        <v>3.6</v>
      </c>
      <c r="C11" s="6">
        <v>2.9</v>
      </c>
      <c r="D11" s="7">
        <f t="shared" si="0"/>
        <v>10.44</v>
      </c>
    </row>
    <row r="12" spans="1:4" x14ac:dyDescent="0.25">
      <c r="A12" s="6" t="s">
        <v>15</v>
      </c>
      <c r="B12" s="6">
        <v>9.3000000000000007</v>
      </c>
      <c r="C12" s="6">
        <v>3.6</v>
      </c>
      <c r="D12" s="7">
        <f t="shared" si="0"/>
        <v>33.480000000000004</v>
      </c>
    </row>
    <row r="13" spans="1:4" x14ac:dyDescent="0.25">
      <c r="A13" s="6" t="s">
        <v>16</v>
      </c>
      <c r="B13" s="6">
        <v>3.65</v>
      </c>
      <c r="C13" s="6">
        <v>3.35</v>
      </c>
      <c r="D13" s="7">
        <f t="shared" si="0"/>
        <v>12.227499999999999</v>
      </c>
    </row>
    <row r="14" spans="1:4" x14ac:dyDescent="0.25">
      <c r="A14" s="6" t="s">
        <v>17</v>
      </c>
      <c r="B14" s="6">
        <v>3.65</v>
      </c>
      <c r="C14" s="6">
        <v>3.35</v>
      </c>
      <c r="D14" s="7">
        <f t="shared" si="0"/>
        <v>12.227499999999999</v>
      </c>
    </row>
    <row r="15" spans="1:4" x14ac:dyDescent="0.25">
      <c r="A15" s="6" t="s">
        <v>18</v>
      </c>
      <c r="B15" s="6">
        <v>4.25</v>
      </c>
      <c r="C15" s="6">
        <v>3.1</v>
      </c>
      <c r="D15" s="7">
        <f t="shared" si="0"/>
        <v>13.175000000000001</v>
      </c>
    </row>
    <row r="16" spans="1:4" x14ac:dyDescent="0.25">
      <c r="A16" s="6" t="s">
        <v>19</v>
      </c>
      <c r="B16" s="6">
        <v>4.25</v>
      </c>
      <c r="C16" s="6">
        <v>4.5</v>
      </c>
      <c r="D16" s="7">
        <f t="shared" si="0"/>
        <v>19.125</v>
      </c>
    </row>
    <row r="17" spans="1:4" x14ac:dyDescent="0.25">
      <c r="A17" s="6" t="s">
        <v>20</v>
      </c>
      <c r="B17" s="6">
        <v>4.25</v>
      </c>
      <c r="C17" s="6">
        <v>3.1</v>
      </c>
      <c r="D17" s="7">
        <f t="shared" si="0"/>
        <v>13.175000000000001</v>
      </c>
    </row>
    <row r="18" spans="1:4" x14ac:dyDescent="0.25">
      <c r="A18" s="6" t="s">
        <v>21</v>
      </c>
      <c r="B18" s="6">
        <v>4.5</v>
      </c>
      <c r="C18" s="6">
        <v>3</v>
      </c>
      <c r="D18" s="7">
        <f t="shared" si="0"/>
        <v>13.5</v>
      </c>
    </row>
    <row r="19" spans="1:4" x14ac:dyDescent="0.25">
      <c r="A19" s="6" t="s">
        <v>22</v>
      </c>
      <c r="B19" s="6">
        <v>6.3</v>
      </c>
      <c r="C19" s="6">
        <v>4.3499999999999996</v>
      </c>
      <c r="D19" s="7">
        <f t="shared" si="0"/>
        <v>27.404999999999998</v>
      </c>
    </row>
    <row r="20" spans="1:4" x14ac:dyDescent="0.25">
      <c r="A20" s="6" t="s">
        <v>23</v>
      </c>
      <c r="B20" s="6">
        <v>4.3499999999999996</v>
      </c>
      <c r="C20" s="6">
        <v>3.1</v>
      </c>
      <c r="D20" s="7">
        <f t="shared" si="0"/>
        <v>13.484999999999999</v>
      </c>
    </row>
    <row r="21" spans="1:4" x14ac:dyDescent="0.25">
      <c r="A21" s="6" t="s">
        <v>24</v>
      </c>
      <c r="B21" s="6">
        <v>4.3499999999999996</v>
      </c>
      <c r="C21" s="6">
        <v>3.1</v>
      </c>
      <c r="D21" s="7">
        <f t="shared" si="0"/>
        <v>13.484999999999999</v>
      </c>
    </row>
    <row r="22" spans="1:4" x14ac:dyDescent="0.25">
      <c r="A22" s="6" t="s">
        <v>25</v>
      </c>
      <c r="B22" s="6">
        <v>9.1999999999999993</v>
      </c>
      <c r="C22" s="6">
        <v>4</v>
      </c>
      <c r="D22" s="7">
        <f t="shared" si="0"/>
        <v>36.799999999999997</v>
      </c>
    </row>
    <row r="23" spans="1:4" x14ac:dyDescent="0.25">
      <c r="A23" s="6" t="s">
        <v>30</v>
      </c>
      <c r="B23" s="6">
        <v>9.15</v>
      </c>
      <c r="C23" s="6">
        <v>3.9</v>
      </c>
      <c r="D23" s="7">
        <f t="shared" si="0"/>
        <v>35.685000000000002</v>
      </c>
    </row>
    <row r="24" spans="1:4" x14ac:dyDescent="0.25">
      <c r="A24" s="6" t="s">
        <v>82</v>
      </c>
      <c r="B24" s="6">
        <v>10</v>
      </c>
      <c r="C24" s="6">
        <v>6</v>
      </c>
      <c r="D24" s="7">
        <f t="shared" si="0"/>
        <v>60</v>
      </c>
    </row>
    <row r="25" spans="1:4" ht="15.75" thickBot="1" x14ac:dyDescent="0.3">
      <c r="A25" s="25" t="s">
        <v>8</v>
      </c>
      <c r="B25" s="18"/>
      <c r="C25" s="18"/>
      <c r="D25" s="26">
        <f>SUM(D3:D24)</f>
        <v>508.19000000000005</v>
      </c>
    </row>
    <row r="26" spans="1:4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E51E-B85C-42B2-9EC9-DB6816FEF57B}">
  <dimension ref="A1:B6"/>
  <sheetViews>
    <sheetView workbookViewId="0">
      <selection activeCell="D13" sqref="D13"/>
    </sheetView>
  </sheetViews>
  <sheetFormatPr defaultRowHeight="15" x14ac:dyDescent="0.25"/>
  <cols>
    <col min="1" max="1" width="37.42578125" customWidth="1"/>
  </cols>
  <sheetData>
    <row r="1" spans="1:2" ht="18.75" x14ac:dyDescent="0.3">
      <c r="A1" s="11" t="s">
        <v>83</v>
      </c>
      <c r="B1" s="23" t="s">
        <v>84</v>
      </c>
    </row>
    <row r="2" spans="1:2" x14ac:dyDescent="0.25">
      <c r="A2" s="6" t="s">
        <v>89</v>
      </c>
      <c r="B2" s="6">
        <v>100</v>
      </c>
    </row>
    <row r="3" spans="1:2" x14ac:dyDescent="0.25">
      <c r="A3" s="6" t="s">
        <v>85</v>
      </c>
      <c r="B3" s="6">
        <v>85</v>
      </c>
    </row>
    <row r="4" spans="1:2" x14ac:dyDescent="0.25">
      <c r="A4" s="10" t="s">
        <v>88</v>
      </c>
      <c r="B4" s="10">
        <v>100</v>
      </c>
    </row>
    <row r="5" spans="1:2" ht="19.5" thickBot="1" x14ac:dyDescent="0.35">
      <c r="A5" s="20" t="s">
        <v>86</v>
      </c>
      <c r="B5" s="21">
        <f>SUM(B2:B4)</f>
        <v>285</v>
      </c>
    </row>
    <row r="6" spans="1:2" ht="15.75" thickTop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87D7A-D741-4832-AFA7-D89BF1F690BD}">
  <dimension ref="A1:F20"/>
  <sheetViews>
    <sheetView workbookViewId="0"/>
  </sheetViews>
  <sheetFormatPr defaultRowHeight="15" x14ac:dyDescent="0.25"/>
  <cols>
    <col min="1" max="1" width="36.85546875" customWidth="1"/>
    <col min="5" max="5" width="14.5703125" customWidth="1"/>
  </cols>
  <sheetData>
    <row r="1" spans="1:6" ht="21" x14ac:dyDescent="0.35">
      <c r="A1" s="12" t="s">
        <v>90</v>
      </c>
    </row>
    <row r="2" spans="1:6" x14ac:dyDescent="0.25">
      <c r="A2" s="23" t="s">
        <v>124</v>
      </c>
      <c r="B2" s="23" t="s">
        <v>115</v>
      </c>
      <c r="C2" s="23" t="s">
        <v>116</v>
      </c>
      <c r="D2" s="23" t="s">
        <v>86</v>
      </c>
      <c r="E2" s="23" t="s">
        <v>125</v>
      </c>
      <c r="F2" s="6"/>
    </row>
    <row r="3" spans="1:6" x14ac:dyDescent="0.25">
      <c r="A3" s="6" t="s">
        <v>91</v>
      </c>
      <c r="B3" s="6">
        <v>4.0999999999999996</v>
      </c>
      <c r="C3" s="6">
        <v>4</v>
      </c>
      <c r="D3" s="6">
        <f>SUM(B3*C3)</f>
        <v>16.399999999999999</v>
      </c>
      <c r="E3" s="6"/>
      <c r="F3" s="6"/>
    </row>
    <row r="4" spans="1:6" x14ac:dyDescent="0.25">
      <c r="A4" s="6" t="s">
        <v>92</v>
      </c>
      <c r="B4" s="6">
        <v>9</v>
      </c>
      <c r="C4" s="6">
        <v>4.8</v>
      </c>
      <c r="D4" s="6">
        <f t="shared" ref="D4:D17" si="0">SUM(B4*C4)</f>
        <v>43.199999999999996</v>
      </c>
      <c r="E4" s="6"/>
      <c r="F4" s="6"/>
    </row>
    <row r="5" spans="1:6" x14ac:dyDescent="0.25">
      <c r="A5" s="6" t="s">
        <v>93</v>
      </c>
      <c r="B5" s="6">
        <v>4.2</v>
      </c>
      <c r="C5" s="6">
        <v>3.2</v>
      </c>
      <c r="D5" s="6">
        <f t="shared" si="0"/>
        <v>13.440000000000001</v>
      </c>
      <c r="E5" s="6"/>
      <c r="F5" s="6"/>
    </row>
    <row r="6" spans="1:6" x14ac:dyDescent="0.25">
      <c r="A6" s="6" t="s">
        <v>94</v>
      </c>
      <c r="B6" s="6">
        <v>5.2</v>
      </c>
      <c r="C6" s="6">
        <v>4.7</v>
      </c>
      <c r="D6" s="6">
        <f t="shared" si="0"/>
        <v>24.44</v>
      </c>
      <c r="E6" s="6"/>
      <c r="F6" s="6"/>
    </row>
    <row r="7" spans="1:6" x14ac:dyDescent="0.25">
      <c r="A7" s="6" t="s">
        <v>95</v>
      </c>
      <c r="B7" s="6">
        <v>5.2</v>
      </c>
      <c r="C7" s="6">
        <v>4.7</v>
      </c>
      <c r="D7" s="6">
        <f t="shared" si="0"/>
        <v>24.44</v>
      </c>
      <c r="E7" s="6"/>
      <c r="F7" s="6"/>
    </row>
    <row r="8" spans="1:6" x14ac:dyDescent="0.25">
      <c r="A8" s="6" t="s">
        <v>96</v>
      </c>
      <c r="B8" s="6">
        <v>4</v>
      </c>
      <c r="C8" s="6">
        <v>2.2999999999999998</v>
      </c>
      <c r="D8" s="6">
        <f t="shared" si="0"/>
        <v>9.1999999999999993</v>
      </c>
      <c r="E8" s="6" t="s">
        <v>126</v>
      </c>
      <c r="F8" s="6">
        <v>1</v>
      </c>
    </row>
    <row r="9" spans="1:6" x14ac:dyDescent="0.25">
      <c r="A9" s="6" t="s">
        <v>97</v>
      </c>
      <c r="B9" s="6">
        <v>4</v>
      </c>
      <c r="C9" s="6">
        <v>2.2999999999999998</v>
      </c>
      <c r="D9" s="6">
        <f t="shared" si="0"/>
        <v>9.1999999999999993</v>
      </c>
      <c r="E9" s="6" t="s">
        <v>126</v>
      </c>
      <c r="F9" s="6">
        <v>1</v>
      </c>
    </row>
    <row r="10" spans="1:6" x14ac:dyDescent="0.25">
      <c r="A10" s="6" t="s">
        <v>98</v>
      </c>
      <c r="B10" s="6">
        <v>4</v>
      </c>
      <c r="C10" s="6">
        <v>2.2999999999999998</v>
      </c>
      <c r="D10" s="6">
        <f t="shared" si="0"/>
        <v>9.1999999999999993</v>
      </c>
      <c r="E10" s="6" t="s">
        <v>126</v>
      </c>
      <c r="F10" s="6">
        <v>1</v>
      </c>
    </row>
    <row r="11" spans="1:6" x14ac:dyDescent="0.25">
      <c r="A11" s="6" t="s">
        <v>99</v>
      </c>
      <c r="B11" s="6">
        <v>4</v>
      </c>
      <c r="C11" s="6">
        <v>2.2999999999999998</v>
      </c>
      <c r="D11" s="6">
        <f t="shared" si="0"/>
        <v>9.1999999999999993</v>
      </c>
      <c r="E11" s="6" t="s">
        <v>126</v>
      </c>
      <c r="F11" s="6">
        <v>1</v>
      </c>
    </row>
    <row r="12" spans="1:6" ht="15.75" thickBot="1" x14ac:dyDescent="0.3">
      <c r="A12" s="6" t="s">
        <v>100</v>
      </c>
      <c r="B12" s="6">
        <v>4.0999999999999996</v>
      </c>
      <c r="C12" s="6">
        <v>2.1</v>
      </c>
      <c r="D12" s="6">
        <f t="shared" si="0"/>
        <v>8.61</v>
      </c>
      <c r="E12" s="27" t="s">
        <v>86</v>
      </c>
      <c r="F12" s="18">
        <f>SUM(F8:F11)</f>
        <v>4</v>
      </c>
    </row>
    <row r="13" spans="1:6" ht="15.75" thickTop="1" x14ac:dyDescent="0.25">
      <c r="A13" s="6" t="s">
        <v>101</v>
      </c>
      <c r="B13" s="6">
        <v>4.0999999999999996</v>
      </c>
      <c r="C13" s="6">
        <v>2.1</v>
      </c>
      <c r="D13" s="6">
        <f t="shared" si="0"/>
        <v>8.61</v>
      </c>
    </row>
    <row r="14" spans="1:6" x14ac:dyDescent="0.25">
      <c r="A14" s="6" t="s">
        <v>102</v>
      </c>
      <c r="B14" s="6">
        <v>4.0999999999999996</v>
      </c>
      <c r="C14" s="6">
        <v>2.1</v>
      </c>
      <c r="D14" s="6">
        <f t="shared" si="0"/>
        <v>8.61</v>
      </c>
    </row>
    <row r="15" spans="1:6" x14ac:dyDescent="0.25">
      <c r="A15" s="6" t="s">
        <v>103</v>
      </c>
      <c r="B15" s="6">
        <v>4.2</v>
      </c>
      <c r="C15" s="6">
        <v>2.1</v>
      </c>
      <c r="D15" s="6">
        <f t="shared" si="0"/>
        <v>8.82</v>
      </c>
    </row>
    <row r="16" spans="1:6" x14ac:dyDescent="0.25">
      <c r="A16" s="6" t="s">
        <v>104</v>
      </c>
      <c r="B16" s="6">
        <v>24</v>
      </c>
      <c r="C16" s="6">
        <v>12</v>
      </c>
      <c r="D16" s="6">
        <f t="shared" si="0"/>
        <v>288</v>
      </c>
    </row>
    <row r="17" spans="1:4" x14ac:dyDescent="0.25">
      <c r="A17" s="6" t="s">
        <v>105</v>
      </c>
      <c r="B17" s="6">
        <v>5</v>
      </c>
      <c r="C17" s="6">
        <v>2.5</v>
      </c>
      <c r="D17" s="6">
        <f t="shared" si="0"/>
        <v>12.5</v>
      </c>
    </row>
    <row r="18" spans="1:4" x14ac:dyDescent="0.25">
      <c r="A18" s="6" t="s">
        <v>106</v>
      </c>
      <c r="B18" s="16">
        <v>12</v>
      </c>
      <c r="C18" s="6">
        <v>6.5</v>
      </c>
      <c r="D18" s="6">
        <f>+B18*C18</f>
        <v>78</v>
      </c>
    </row>
    <row r="19" spans="1:4" ht="15.75" thickBot="1" x14ac:dyDescent="0.3">
      <c r="A19" s="17" t="s">
        <v>86</v>
      </c>
      <c r="B19" s="18"/>
      <c r="C19" s="18"/>
      <c r="D19" s="18">
        <f>SUM(D3:D18)</f>
        <v>571.86999999999989</v>
      </c>
    </row>
    <row r="20" spans="1:4" ht="15.75" thickTop="1" x14ac:dyDescent="0.25"/>
  </sheetData>
  <phoneticPr fontId="7" type="noConversion"/>
  <pageMargins left="0.7" right="0.7" top="0.75" bottom="0.75" header="0.3" footer="0.3"/>
  <pageSetup paperSize="9" orientation="portrait" r:id="rId1"/>
  <ignoredErrors>
    <ignoredError sqref="D18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848C5-5750-43E6-8F10-86C3F4BFBA29}">
  <dimension ref="A1:F7"/>
  <sheetViews>
    <sheetView workbookViewId="0">
      <selection activeCell="A35" sqref="A35"/>
    </sheetView>
  </sheetViews>
  <sheetFormatPr defaultRowHeight="15" x14ac:dyDescent="0.25"/>
  <cols>
    <col min="1" max="1" width="34.5703125" customWidth="1"/>
    <col min="4" max="4" width="10.42578125" customWidth="1"/>
    <col min="5" max="5" width="12.5703125" customWidth="1"/>
    <col min="6" max="6" width="8.7109375" customWidth="1"/>
  </cols>
  <sheetData>
    <row r="1" spans="1:6" ht="60.75" x14ac:dyDescent="0.3">
      <c r="A1" s="11" t="s">
        <v>112</v>
      </c>
      <c r="B1" s="23" t="s">
        <v>115</v>
      </c>
      <c r="C1" s="23" t="s">
        <v>116</v>
      </c>
      <c r="D1" s="30" t="s">
        <v>129</v>
      </c>
      <c r="E1" s="23" t="s">
        <v>125</v>
      </c>
      <c r="F1" s="6"/>
    </row>
    <row r="2" spans="1:6" x14ac:dyDescent="0.25">
      <c r="A2" s="6" t="s">
        <v>114</v>
      </c>
      <c r="B2" s="6">
        <v>10</v>
      </c>
      <c r="C2" s="6">
        <v>4.5</v>
      </c>
      <c r="D2" s="6">
        <f>SUM(B2*C2)</f>
        <v>45</v>
      </c>
      <c r="E2" s="6" t="s">
        <v>127</v>
      </c>
      <c r="F2" s="6">
        <v>1</v>
      </c>
    </row>
    <row r="3" spans="1:6" x14ac:dyDescent="0.25">
      <c r="A3" s="6" t="s">
        <v>97</v>
      </c>
      <c r="B3" s="6">
        <v>5.2</v>
      </c>
      <c r="C3" s="6">
        <v>4</v>
      </c>
      <c r="D3" s="6">
        <f t="shared" ref="D3:D5" si="0">SUM(B3*C3)</f>
        <v>20.8</v>
      </c>
      <c r="E3" s="6" t="s">
        <v>127</v>
      </c>
      <c r="F3" s="6">
        <v>1</v>
      </c>
    </row>
    <row r="4" spans="1:6" x14ac:dyDescent="0.25">
      <c r="A4" s="6" t="s">
        <v>98</v>
      </c>
      <c r="B4" s="6">
        <v>5.2</v>
      </c>
      <c r="C4" s="6">
        <v>4</v>
      </c>
      <c r="D4" s="6">
        <f t="shared" si="0"/>
        <v>20.8</v>
      </c>
      <c r="E4" s="6" t="s">
        <v>127</v>
      </c>
      <c r="F4" s="6">
        <v>1</v>
      </c>
    </row>
    <row r="5" spans="1:6" x14ac:dyDescent="0.25">
      <c r="A5" s="6" t="s">
        <v>99</v>
      </c>
      <c r="B5" s="6">
        <v>5.2</v>
      </c>
      <c r="C5" s="6">
        <v>4</v>
      </c>
      <c r="D5" s="6">
        <f t="shared" si="0"/>
        <v>20.8</v>
      </c>
      <c r="E5" s="6" t="s">
        <v>127</v>
      </c>
      <c r="F5" s="6">
        <v>1</v>
      </c>
    </row>
    <row r="6" spans="1:6" ht="15.75" thickBot="1" x14ac:dyDescent="0.3">
      <c r="A6" s="25" t="s">
        <v>86</v>
      </c>
      <c r="B6" s="18"/>
      <c r="C6" s="18"/>
      <c r="D6" s="18">
        <f>SUM(D2:D5)</f>
        <v>107.39999999999999</v>
      </c>
      <c r="E6" s="25" t="s">
        <v>86</v>
      </c>
      <c r="F6" s="18">
        <f>SUM(F2:F5)</f>
        <v>4</v>
      </c>
    </row>
    <row r="7" spans="1:6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"/>
  <sheetViews>
    <sheetView workbookViewId="0">
      <selection activeCell="I20" sqref="I20"/>
    </sheetView>
  </sheetViews>
  <sheetFormatPr defaultRowHeight="15" x14ac:dyDescent="0.25"/>
  <cols>
    <col min="1" max="1" width="20.85546875" customWidth="1"/>
    <col min="4" max="4" width="10.5703125" style="2" customWidth="1"/>
  </cols>
  <sheetData>
    <row r="1" spans="1:4" x14ac:dyDescent="0.25">
      <c r="A1" s="1" t="s">
        <v>32</v>
      </c>
    </row>
    <row r="2" spans="1:4" x14ac:dyDescent="0.25">
      <c r="A2" s="23" t="s">
        <v>2</v>
      </c>
      <c r="B2" s="23" t="s">
        <v>115</v>
      </c>
      <c r="C2" s="23" t="s">
        <v>116</v>
      </c>
      <c r="D2" s="24" t="s">
        <v>123</v>
      </c>
    </row>
    <row r="3" spans="1:4" x14ac:dyDescent="0.25">
      <c r="A3" s="6" t="s">
        <v>33</v>
      </c>
      <c r="B3" s="6">
        <v>5.25</v>
      </c>
      <c r="C3" s="6">
        <v>3</v>
      </c>
      <c r="D3" s="7">
        <f>SUM(B3*C3)</f>
        <v>15.75</v>
      </c>
    </row>
    <row r="4" spans="1:4" x14ac:dyDescent="0.25">
      <c r="A4" s="6" t="s">
        <v>34</v>
      </c>
      <c r="B4" s="6">
        <v>3.7</v>
      </c>
      <c r="C4" s="6">
        <v>3.45</v>
      </c>
      <c r="D4" s="7">
        <f t="shared" ref="D4:D8" si="0">SUM(B4*C4)</f>
        <v>12.765000000000001</v>
      </c>
    </row>
    <row r="5" spans="1:4" x14ac:dyDescent="0.25">
      <c r="A5" s="6" t="s">
        <v>35</v>
      </c>
      <c r="B5" s="6">
        <v>3.5</v>
      </c>
      <c r="C5" s="6">
        <v>3.5</v>
      </c>
      <c r="D5" s="7">
        <f t="shared" si="0"/>
        <v>12.25</v>
      </c>
    </row>
    <row r="6" spans="1:4" x14ac:dyDescent="0.25">
      <c r="A6" s="6" t="s">
        <v>36</v>
      </c>
      <c r="B6" s="6">
        <v>3.5</v>
      </c>
      <c r="C6" s="6">
        <v>2.5</v>
      </c>
      <c r="D6" s="7">
        <f t="shared" si="0"/>
        <v>8.75</v>
      </c>
    </row>
    <row r="7" spans="1:4" x14ac:dyDescent="0.25">
      <c r="A7" s="6" t="s">
        <v>37</v>
      </c>
      <c r="B7" s="6">
        <v>3.5</v>
      </c>
      <c r="C7" s="6">
        <v>3.2</v>
      </c>
      <c r="D7" s="7">
        <f t="shared" si="0"/>
        <v>11.200000000000001</v>
      </c>
    </row>
    <row r="8" spans="1:4" x14ac:dyDescent="0.25">
      <c r="A8" s="6" t="s">
        <v>38</v>
      </c>
      <c r="B8" s="6">
        <v>3.5</v>
      </c>
      <c r="C8" s="6">
        <v>3.2</v>
      </c>
      <c r="D8" s="7">
        <f t="shared" si="0"/>
        <v>11.200000000000001</v>
      </c>
    </row>
    <row r="9" spans="1:4" ht="15.75" thickBot="1" x14ac:dyDescent="0.3">
      <c r="A9" s="25" t="s">
        <v>39</v>
      </c>
      <c r="B9" s="18"/>
      <c r="C9" s="18"/>
      <c r="D9" s="26">
        <f>SUM(D3:D8)</f>
        <v>71.915000000000006</v>
      </c>
    </row>
    <row r="10" spans="1:4" ht="15.75" thickTop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workbookViewId="0">
      <selection activeCell="L17" sqref="L17"/>
    </sheetView>
  </sheetViews>
  <sheetFormatPr defaultRowHeight="15" x14ac:dyDescent="0.25"/>
  <cols>
    <col min="1" max="1" width="18.42578125" customWidth="1"/>
    <col min="4" max="4" width="10.7109375" style="2" customWidth="1"/>
    <col min="5" max="5" width="30.5703125" customWidth="1"/>
  </cols>
  <sheetData>
    <row r="1" spans="1:5" x14ac:dyDescent="0.25">
      <c r="A1" s="1" t="s">
        <v>40</v>
      </c>
      <c r="C1" s="1"/>
    </row>
    <row r="2" spans="1:5" x14ac:dyDescent="0.25">
      <c r="A2" s="23" t="s">
        <v>2</v>
      </c>
      <c r="B2" s="23" t="s">
        <v>115</v>
      </c>
      <c r="C2" s="23" t="s">
        <v>116</v>
      </c>
      <c r="D2" s="24" t="s">
        <v>123</v>
      </c>
      <c r="E2" s="6"/>
    </row>
    <row r="3" spans="1:5" x14ac:dyDescent="0.25">
      <c r="A3" s="6" t="s">
        <v>41</v>
      </c>
      <c r="B3" s="6">
        <v>6.1</v>
      </c>
      <c r="C3" s="6">
        <v>3.3</v>
      </c>
      <c r="D3" s="7">
        <f>SUM(B3*C3)</f>
        <v>20.13</v>
      </c>
      <c r="E3" s="6" t="s">
        <v>55</v>
      </c>
    </row>
    <row r="4" spans="1:5" x14ac:dyDescent="0.25">
      <c r="A4" s="6" t="s">
        <v>42</v>
      </c>
      <c r="B4" s="6">
        <v>3.3</v>
      </c>
      <c r="C4" s="6">
        <v>3</v>
      </c>
      <c r="D4" s="7">
        <f t="shared" ref="D4:D7" si="0">SUM(B4*C4)</f>
        <v>9.8999999999999986</v>
      </c>
      <c r="E4" s="6" t="s">
        <v>87</v>
      </c>
    </row>
    <row r="5" spans="1:5" x14ac:dyDescent="0.25">
      <c r="A5" s="6" t="s">
        <v>43</v>
      </c>
      <c r="B5" s="6">
        <v>4.8</v>
      </c>
      <c r="C5" s="6">
        <v>3.44</v>
      </c>
      <c r="D5" s="7">
        <f t="shared" si="0"/>
        <v>16.512</v>
      </c>
      <c r="E5" s="6" t="s">
        <v>87</v>
      </c>
    </row>
    <row r="6" spans="1:5" x14ac:dyDescent="0.25">
      <c r="A6" s="6" t="s">
        <v>44</v>
      </c>
      <c r="B6" s="6">
        <v>3.4</v>
      </c>
      <c r="C6" s="6">
        <v>3.3</v>
      </c>
      <c r="D6" s="7">
        <f t="shared" si="0"/>
        <v>11.219999999999999</v>
      </c>
      <c r="E6" s="6" t="s">
        <v>87</v>
      </c>
    </row>
    <row r="7" spans="1:5" x14ac:dyDescent="0.25">
      <c r="A7" s="6" t="s">
        <v>45</v>
      </c>
      <c r="B7" s="6">
        <v>3.3</v>
      </c>
      <c r="C7" s="6">
        <v>3.1</v>
      </c>
      <c r="D7" s="7">
        <f t="shared" si="0"/>
        <v>10.23</v>
      </c>
      <c r="E7" s="6" t="s">
        <v>87</v>
      </c>
    </row>
    <row r="8" spans="1:5" ht="15.75" thickBot="1" x14ac:dyDescent="0.3">
      <c r="A8" s="27" t="s">
        <v>46</v>
      </c>
      <c r="B8" s="18"/>
      <c r="C8" s="18"/>
      <c r="D8" s="26">
        <f>SUM(D3:D7)</f>
        <v>67.992000000000004</v>
      </c>
      <c r="E8" s="28">
        <v>4</v>
      </c>
    </row>
    <row r="9" spans="1:5" ht="15.75" thickTop="1" x14ac:dyDescent="0.25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"/>
  <sheetViews>
    <sheetView workbookViewId="0">
      <selection activeCell="I17" sqref="I17"/>
    </sheetView>
  </sheetViews>
  <sheetFormatPr defaultRowHeight="15" x14ac:dyDescent="0.25"/>
  <cols>
    <col min="1" max="1" width="21.28515625" customWidth="1"/>
    <col min="4" max="4" width="10.85546875" style="2" customWidth="1"/>
    <col min="5" max="5" width="24.85546875" customWidth="1"/>
  </cols>
  <sheetData>
    <row r="1" spans="1:5" x14ac:dyDescent="0.25">
      <c r="A1" s="5" t="s">
        <v>47</v>
      </c>
      <c r="B1" s="6"/>
      <c r="C1" s="6"/>
      <c r="D1" s="7"/>
      <c r="E1" s="6"/>
    </row>
    <row r="2" spans="1:5" x14ac:dyDescent="0.25">
      <c r="A2" s="23" t="s">
        <v>2</v>
      </c>
      <c r="B2" s="23" t="s">
        <v>115</v>
      </c>
      <c r="C2" s="23" t="s">
        <v>116</v>
      </c>
      <c r="D2" s="24" t="s">
        <v>123</v>
      </c>
      <c r="E2" s="6"/>
    </row>
    <row r="3" spans="1:5" x14ac:dyDescent="0.25">
      <c r="A3" s="6" t="s">
        <v>48</v>
      </c>
      <c r="B3" s="6">
        <v>3.4</v>
      </c>
      <c r="C3" s="6">
        <v>2.96</v>
      </c>
      <c r="D3" s="7">
        <f>SUM(B3*C3)</f>
        <v>10.064</v>
      </c>
      <c r="E3" s="6" t="s">
        <v>53</v>
      </c>
    </row>
    <row r="4" spans="1:5" x14ac:dyDescent="0.25">
      <c r="A4" s="6" t="s">
        <v>49</v>
      </c>
      <c r="B4" s="6">
        <v>3.8</v>
      </c>
      <c r="C4" s="6">
        <v>2.9</v>
      </c>
      <c r="D4" s="7">
        <f t="shared" ref="D4:D7" si="0">SUM(B4*C4)</f>
        <v>11.02</v>
      </c>
      <c r="E4" s="6" t="s">
        <v>54</v>
      </c>
    </row>
    <row r="5" spans="1:5" x14ac:dyDescent="0.25">
      <c r="A5" s="6" t="s">
        <v>50</v>
      </c>
      <c r="B5" s="6">
        <v>3.8</v>
      </c>
      <c r="C5" s="6">
        <v>2.9</v>
      </c>
      <c r="D5" s="7">
        <f t="shared" si="0"/>
        <v>11.02</v>
      </c>
      <c r="E5" s="6" t="s">
        <v>54</v>
      </c>
    </row>
    <row r="6" spans="1:5" x14ac:dyDescent="0.25">
      <c r="A6" s="6" t="s">
        <v>51</v>
      </c>
      <c r="B6" s="6">
        <v>3.8</v>
      </c>
      <c r="C6" s="6">
        <v>2.8</v>
      </c>
      <c r="D6" s="7">
        <f t="shared" si="0"/>
        <v>10.639999999999999</v>
      </c>
      <c r="E6" s="6" t="s">
        <v>54</v>
      </c>
    </row>
    <row r="7" spans="1:5" x14ac:dyDescent="0.25">
      <c r="A7" s="6" t="s">
        <v>52</v>
      </c>
      <c r="B7" s="6">
        <v>3.8</v>
      </c>
      <c r="C7" s="6">
        <v>2.8</v>
      </c>
      <c r="D7" s="7">
        <f t="shared" si="0"/>
        <v>10.639999999999999</v>
      </c>
      <c r="E7" s="6" t="s">
        <v>54</v>
      </c>
    </row>
    <row r="8" spans="1:5" ht="15.75" thickBot="1" x14ac:dyDescent="0.3">
      <c r="A8" s="27" t="s">
        <v>39</v>
      </c>
      <c r="B8" s="18"/>
      <c r="C8" s="18"/>
      <c r="D8" s="26">
        <f>SUM(D3:D7)</f>
        <v>53.384</v>
      </c>
      <c r="E8" s="18">
        <v>10</v>
      </c>
    </row>
    <row r="9" spans="1:5" ht="15.75" thickTop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8DADB9A8A9B54C8C343981D3E17C20" ma:contentTypeVersion="17" ma:contentTypeDescription="Create a new document." ma:contentTypeScope="" ma:versionID="68dd15cdc78b6be2288b37d2c56a9c27">
  <xsd:schema xmlns:xsd="http://www.w3.org/2001/XMLSchema" xmlns:xs="http://www.w3.org/2001/XMLSchema" xmlns:p="http://schemas.microsoft.com/office/2006/metadata/properties" xmlns:ns2="4fcceab4-05ac-43aa-a90d-44e78700e972" xmlns:ns3="1bffd5b5-3146-4d75-95c5-1a477bddb858" targetNamespace="http://schemas.microsoft.com/office/2006/metadata/properties" ma:root="true" ma:fieldsID="7753d42c5ded82eacef6228ec13e7fd3" ns2:_="" ns3:_="">
    <xsd:import namespace="4fcceab4-05ac-43aa-a90d-44e78700e972"/>
    <xsd:import namespace="1bffd5b5-3146-4d75-95c5-1a477bddb8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ceab4-05ac-43aa-a90d-44e78700e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ec5b1b8-edab-4f9b-84fe-14c541d0df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fd5b5-3146-4d75-95c5-1a477bddb85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cb6f1b-a040-4fc4-97a9-04bf504d1931}" ma:internalName="TaxCatchAll" ma:showField="CatchAllData" ma:web="1bffd5b5-3146-4d75-95c5-1a477bddb8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SyracuseOfficeCustomData>{"createMode":"plain_doc","forceRefresh":"0"}</SyracuseOfficeCustomDat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584CFC-D52B-4795-9C82-FF11A92DC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cceab4-05ac-43aa-a90d-44e78700e972"/>
    <ds:schemaRef ds:uri="1bffd5b5-3146-4d75-95c5-1a477bddb8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F33284-9346-447A-8A9E-D184A657FE4C}">
  <ds:schemaRefs/>
</ds:datastoreItem>
</file>

<file path=customXml/itemProps3.xml><?xml version="1.0" encoding="utf-8"?>
<ds:datastoreItem xmlns:ds="http://schemas.openxmlformats.org/officeDocument/2006/customXml" ds:itemID="{85DF65D1-E81D-46BC-9B69-439802D543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Research building</vt:lpstr>
      <vt:lpstr>Science centre</vt:lpstr>
      <vt:lpstr>Main building</vt:lpstr>
      <vt:lpstr>Office chairs</vt:lpstr>
      <vt:lpstr>New Space Weather Building</vt:lpstr>
      <vt:lpstr>New Guest House</vt:lpstr>
      <vt:lpstr>Technical wing</vt:lpstr>
      <vt:lpstr>Fort knox</vt:lpstr>
      <vt:lpstr>Annex</vt:lpstr>
      <vt:lpstr>Techno lab</vt:lpstr>
      <vt:lpstr>Student Res</vt:lpstr>
      <vt:lpstr>calculation of squares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Basil Errol Hoffman</dc:creator>
  <cp:lastModifiedBy>Bulumko Mdodana</cp:lastModifiedBy>
  <dcterms:created xsi:type="dcterms:W3CDTF">2017-11-13T13:59:44Z</dcterms:created>
  <dcterms:modified xsi:type="dcterms:W3CDTF">2022-12-07T14:06:41Z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036504-ffdc-49d0-8800-2a717b545941_Enabled">
    <vt:lpwstr>true</vt:lpwstr>
  </property>
  <property fmtid="{D5CDD505-2E9C-101B-9397-08002B2CF9AE}" pid="3" name="MSIP_Label_ee036504-ffdc-49d0-8800-2a717b545941_SetDate">
    <vt:lpwstr>2022-11-15T12:10:23Z</vt:lpwstr>
  </property>
  <property fmtid="{D5CDD505-2E9C-101B-9397-08002B2CF9AE}" pid="4" name="MSIP_Label_ee036504-ffdc-49d0-8800-2a717b545941_Method">
    <vt:lpwstr>Standard</vt:lpwstr>
  </property>
  <property fmtid="{D5CDD505-2E9C-101B-9397-08002B2CF9AE}" pid="5" name="MSIP_Label_ee036504-ffdc-49d0-8800-2a717b545941_Name">
    <vt:lpwstr>defa4170-0d19-0005-0004-bc88714345d2</vt:lpwstr>
  </property>
  <property fmtid="{D5CDD505-2E9C-101B-9397-08002B2CF9AE}" pid="6" name="MSIP_Label_ee036504-ffdc-49d0-8800-2a717b545941_SiteId">
    <vt:lpwstr>e0112018-a80c-491e-89d5-68f3d65e9b80</vt:lpwstr>
  </property>
  <property fmtid="{D5CDD505-2E9C-101B-9397-08002B2CF9AE}" pid="7" name="MSIP_Label_ee036504-ffdc-49d0-8800-2a717b545941_ActionId">
    <vt:lpwstr>f83c35b2-cb50-4fa7-890e-c7a6b5c0705e</vt:lpwstr>
  </property>
  <property fmtid="{D5CDD505-2E9C-101B-9397-08002B2CF9AE}" pid="8" name="MSIP_Label_ee036504-ffdc-49d0-8800-2a717b545941_ContentBits">
    <vt:lpwstr>0</vt:lpwstr>
  </property>
</Properties>
</file>